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328"/>
  <workbookPr defaultThemeVersion="124226"/>
  <mc:AlternateContent xmlns:mc="http://schemas.openxmlformats.org/markup-compatibility/2006">
    <mc:Choice Requires="x15">
      <x15ac:absPath xmlns:x15ac="http://schemas.microsoft.com/office/spreadsheetml/2010/11/ac" url="C:\Users\hokensBJ\Desktop\"/>
    </mc:Choice>
  </mc:AlternateContent>
  <xr:revisionPtr revIDLastSave="0" documentId="8_{1F571AEB-EA39-4B92-B1D4-FE317883432A}" xr6:coauthVersionLast="41" xr6:coauthVersionMax="41" xr10:uidLastSave="{00000000-0000-0000-0000-000000000000}"/>
  <workbookProtection workbookPassword="CB29" lockStructure="1"/>
  <bookViews>
    <workbookView xWindow="28680" yWindow="-120" windowWidth="29040" windowHeight="15840" xr2:uid="{00000000-000D-0000-FFFF-FFFF00000000}"/>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I115" i="1" l="1"/>
  <c r="K330" i="1" l="1"/>
  <c r="K331" i="1"/>
  <c r="K332" i="1"/>
  <c r="K333" i="1"/>
  <c r="K334" i="1"/>
  <c r="K335" i="1"/>
  <c r="K336" i="1"/>
  <c r="K321" i="1"/>
  <c r="K322" i="1"/>
  <c r="K323" i="1"/>
  <c r="K324" i="1"/>
  <c r="K319" i="1"/>
  <c r="K299" i="1"/>
  <c r="K300" i="1"/>
  <c r="K301" i="1"/>
  <c r="K291" i="1"/>
  <c r="K288" i="1"/>
  <c r="K289" i="1"/>
  <c r="K277" i="1"/>
  <c r="K278" i="1"/>
  <c r="K279" i="1"/>
  <c r="K280" i="1"/>
  <c r="K281" i="1"/>
  <c r="K268" i="1"/>
  <c r="K269" i="1"/>
  <c r="K260" i="1"/>
  <c r="K257" i="1"/>
  <c r="K258" i="1"/>
  <c r="K246" i="1"/>
  <c r="K231" i="1"/>
  <c r="K232" i="1"/>
  <c r="K233" i="1"/>
  <c r="K235" i="1"/>
  <c r="K236" i="1"/>
  <c r="K223" i="1"/>
  <c r="K224" i="1"/>
  <c r="K215" i="1"/>
  <c r="K216" i="1"/>
  <c r="K210" i="1"/>
  <c r="K211" i="1"/>
  <c r="K201" i="1"/>
  <c r="K199" i="1"/>
  <c r="K195" i="1"/>
  <c r="K196" i="1"/>
  <c r="K188" i="1"/>
  <c r="K189" i="1"/>
  <c r="K185" i="1"/>
  <c r="K182" i="1"/>
  <c r="K183" i="1"/>
  <c r="K174" i="1"/>
  <c r="K163" i="1"/>
  <c r="K164" i="1"/>
  <c r="K165" i="1"/>
  <c r="K154" i="1"/>
  <c r="K155" i="1"/>
  <c r="K156" i="1"/>
  <c r="K145" i="1"/>
  <c r="K138" i="1"/>
  <c r="B338" i="1" l="1"/>
  <c r="K109" i="1"/>
  <c r="K309" i="1" l="1"/>
  <c r="K308" i="1"/>
  <c r="K307" i="1"/>
  <c r="K310" i="1"/>
  <c r="I311" i="1"/>
  <c r="G82" i="1" s="1"/>
  <c r="K110" i="1"/>
  <c r="I337" i="1"/>
  <c r="G84" i="1" s="1"/>
  <c r="K320" i="1"/>
  <c r="B326" i="1" s="1"/>
  <c r="I325" i="1"/>
  <c r="G83" i="1" s="1"/>
  <c r="K298" i="1"/>
  <c r="I302" i="1"/>
  <c r="G81" i="1" s="1"/>
  <c r="I293" i="1"/>
  <c r="G80" i="1" s="1"/>
  <c r="K292" i="1"/>
  <c r="K290" i="1"/>
  <c r="I283" i="1"/>
  <c r="G79" i="1" s="1"/>
  <c r="K282" i="1"/>
  <c r="B284" i="1" s="1"/>
  <c r="I271" i="1"/>
  <c r="G78" i="1" s="1"/>
  <c r="K270" i="1"/>
  <c r="B272" i="1" s="1"/>
  <c r="I262" i="1"/>
  <c r="G77" i="1" s="1"/>
  <c r="K261" i="1"/>
  <c r="K259" i="1"/>
  <c r="I251" i="1"/>
  <c r="G76" i="1" s="1"/>
  <c r="K245" i="1"/>
  <c r="K250" i="1"/>
  <c r="K249" i="1"/>
  <c r="K248" i="1"/>
  <c r="K247" i="1"/>
  <c r="I237" i="1"/>
  <c r="G75" i="1" s="1"/>
  <c r="K234" i="1"/>
  <c r="B238" i="1" s="1"/>
  <c r="K225" i="1"/>
  <c r="K222" i="1"/>
  <c r="I226" i="1"/>
  <c r="G74" i="1" s="1"/>
  <c r="K214" i="1"/>
  <c r="K213" i="1"/>
  <c r="K212" i="1"/>
  <c r="I217" i="1"/>
  <c r="G73" i="1" s="1"/>
  <c r="I204" i="1"/>
  <c r="G72" i="1" s="1"/>
  <c r="K197" i="1"/>
  <c r="K198" i="1"/>
  <c r="K200" i="1"/>
  <c r="K202" i="1"/>
  <c r="K203" i="1"/>
  <c r="I190" i="1"/>
  <c r="G71" i="1" s="1"/>
  <c r="K187" i="1"/>
  <c r="K186" i="1"/>
  <c r="K184" i="1"/>
  <c r="I177" i="1"/>
  <c r="G70" i="1" s="1"/>
  <c r="K175" i="1"/>
  <c r="K173" i="1"/>
  <c r="K176" i="1"/>
  <c r="I167" i="1"/>
  <c r="G69" i="1" s="1"/>
  <c r="K166" i="1"/>
  <c r="B168" i="1" s="1"/>
  <c r="K157" i="1"/>
  <c r="B159" i="1" s="1"/>
  <c r="K146" i="1"/>
  <c r="I149" i="1"/>
  <c r="G67" i="1" s="1"/>
  <c r="K148" i="1"/>
  <c r="K147" i="1"/>
  <c r="I140" i="1"/>
  <c r="G66" i="1" s="1"/>
  <c r="K139" i="1"/>
  <c r="B141" i="1" s="1"/>
  <c r="I127" i="1"/>
  <c r="G65" i="1" s="1"/>
  <c r="K112" i="1"/>
  <c r="K113" i="1"/>
  <c r="K114" i="1"/>
  <c r="K111" i="1"/>
  <c r="K125" i="1"/>
  <c r="K126" i="1"/>
  <c r="K122" i="1"/>
  <c r="K123" i="1"/>
  <c r="K124" i="1"/>
  <c r="G64" i="1"/>
  <c r="I158" i="1"/>
  <c r="G68" i="1" s="1"/>
  <c r="B294" i="1" l="1"/>
  <c r="F80" i="1" s="1"/>
  <c r="B303" i="1"/>
  <c r="F81" i="1" s="1"/>
  <c r="B263" i="1"/>
  <c r="F77" i="1" s="1"/>
  <c r="B252" i="1"/>
  <c r="F76" i="1" s="1"/>
  <c r="B227" i="1"/>
  <c r="F74" i="1" s="1"/>
  <c r="B116" i="1"/>
  <c r="F64" i="1" s="1"/>
  <c r="J64" i="1" s="1"/>
  <c r="B150" i="1"/>
  <c r="F67" i="1" s="1"/>
  <c r="B191" i="1"/>
  <c r="F71" i="1" s="1"/>
  <c r="B205" i="1"/>
  <c r="F72" i="1" s="1"/>
  <c r="B178" i="1"/>
  <c r="F70" i="1" s="1"/>
  <c r="B128" i="1"/>
  <c r="F65" i="1" s="1"/>
  <c r="J65" i="1" s="1"/>
  <c r="B218" i="1"/>
  <c r="F73" i="1" s="1"/>
  <c r="F78" i="1"/>
  <c r="F75" i="1"/>
  <c r="F83" i="1"/>
  <c r="B312" i="1"/>
  <c r="F82" i="1" s="1"/>
  <c r="F68" i="1"/>
  <c r="F69" i="1"/>
  <c r="F84" i="1"/>
  <c r="F79" i="1"/>
  <c r="F66" i="1"/>
  <c r="G86" i="1"/>
  <c r="F28" i="1" s="1"/>
  <c r="F32" i="1" s="1"/>
  <c r="H67" i="1" l="1"/>
  <c r="I67" i="1"/>
  <c r="J67" i="1"/>
  <c r="J77" i="1"/>
  <c r="I77" i="1"/>
  <c r="H77" i="1"/>
  <c r="J81" i="1"/>
  <c r="H81" i="1"/>
  <c r="I81" i="1"/>
  <c r="H79" i="1"/>
  <c r="J79" i="1"/>
  <c r="I79" i="1"/>
  <c r="I82" i="1"/>
  <c r="H82" i="1"/>
  <c r="J82" i="1"/>
  <c r="J73" i="1"/>
  <c r="H73" i="1"/>
  <c r="I73" i="1"/>
  <c r="H71" i="1"/>
  <c r="J71" i="1"/>
  <c r="I71" i="1"/>
  <c r="I76" i="1"/>
  <c r="J76" i="1"/>
  <c r="H76" i="1"/>
  <c r="I84" i="1"/>
  <c r="J84" i="1"/>
  <c r="H84" i="1"/>
  <c r="H83" i="1"/>
  <c r="I83" i="1"/>
  <c r="J83" i="1"/>
  <c r="J69" i="1"/>
  <c r="I69" i="1"/>
  <c r="H69" i="1"/>
  <c r="H75" i="1"/>
  <c r="I75" i="1"/>
  <c r="J75" i="1"/>
  <c r="I70" i="1"/>
  <c r="H70" i="1"/>
  <c r="J70" i="1"/>
  <c r="I66" i="1"/>
  <c r="H66" i="1"/>
  <c r="J66" i="1"/>
  <c r="I68" i="1"/>
  <c r="J68" i="1"/>
  <c r="H68" i="1"/>
  <c r="I78" i="1"/>
  <c r="H78" i="1"/>
  <c r="J78" i="1"/>
  <c r="J72" i="1"/>
  <c r="H72" i="1"/>
  <c r="I72" i="1"/>
  <c r="I74" i="1"/>
  <c r="H74" i="1"/>
  <c r="J74" i="1"/>
  <c r="J80" i="1"/>
  <c r="H80" i="1"/>
  <c r="I80" i="1"/>
  <c r="I65" i="1"/>
  <c r="H65" i="1"/>
  <c r="I64" i="1"/>
  <c r="H64" i="1"/>
  <c r="F86" i="1"/>
  <c r="D28" i="1" s="1"/>
  <c r="D32" i="1" s="1"/>
  <c r="H32" i="1" s="1"/>
  <c r="H28" i="1" l="1"/>
  <c r="J28" i="1"/>
  <c r="H86" i="1"/>
  <c r="I28" i="1" l="1"/>
</calcChain>
</file>

<file path=xl/sharedStrings.xml><?xml version="1.0" encoding="utf-8"?>
<sst xmlns="http://schemas.openxmlformats.org/spreadsheetml/2006/main" count="310" uniqueCount="247">
  <si>
    <t>Supplier:</t>
  </si>
  <si>
    <t>Address:</t>
  </si>
  <si>
    <t>City:</t>
  </si>
  <si>
    <t>State, Zip</t>
  </si>
  <si>
    <t xml:space="preserve">Main Phone Number: </t>
  </si>
  <si>
    <t>Date:</t>
  </si>
  <si>
    <t>Key Product Description:</t>
  </si>
  <si>
    <t>Certifications, Registration Date(s)</t>
  </si>
  <si>
    <t>Evaluation Summary</t>
  </si>
  <si>
    <t>Persons Contacted (Email &amp; Phone Number)</t>
  </si>
  <si>
    <t>ISO Standard:</t>
  </si>
  <si>
    <t>Initial Registration Date:</t>
  </si>
  <si>
    <t xml:space="preserve">Latest Recertification Date: </t>
  </si>
  <si>
    <t>ISO Registrar:</t>
  </si>
  <si>
    <t>Section</t>
  </si>
  <si>
    <t>Maximum
Possible
Points</t>
  </si>
  <si>
    <t>Awarded
Points</t>
  </si>
  <si>
    <t>Yellow
50-79%</t>
  </si>
  <si>
    <t>Red
0-49%</t>
  </si>
  <si>
    <t>Quality</t>
  </si>
  <si>
    <t>Commercial</t>
  </si>
  <si>
    <t>Technology</t>
  </si>
  <si>
    <t>Total Points and Rating</t>
  </si>
  <si>
    <t>Section 1: Quality</t>
  </si>
  <si>
    <t>Supplier Quality Assessment Evaluation</t>
  </si>
  <si>
    <t>Auditor:</t>
  </si>
  <si>
    <t>Title</t>
  </si>
  <si>
    <t>Maximum
Points</t>
  </si>
  <si>
    <t>1.0</t>
  </si>
  <si>
    <t>2.0</t>
  </si>
  <si>
    <t>3.0</t>
  </si>
  <si>
    <t>4.0</t>
  </si>
  <si>
    <t>5.0</t>
  </si>
  <si>
    <t>6.0</t>
  </si>
  <si>
    <t>7.0</t>
  </si>
  <si>
    <t>8.0</t>
  </si>
  <si>
    <t>9.0</t>
  </si>
  <si>
    <t>10.0</t>
  </si>
  <si>
    <t>11.0</t>
  </si>
  <si>
    <t>12.0</t>
  </si>
  <si>
    <t>13.0</t>
  </si>
  <si>
    <t>14.0</t>
  </si>
  <si>
    <t>15.0</t>
  </si>
  <si>
    <t>16.0</t>
  </si>
  <si>
    <t>17.0</t>
  </si>
  <si>
    <t>18.0</t>
  </si>
  <si>
    <t>19.0</t>
  </si>
  <si>
    <t>20.0</t>
  </si>
  <si>
    <t>Management Responsibility</t>
  </si>
  <si>
    <t>Quality Systems</t>
  </si>
  <si>
    <t>Contract Review</t>
  </si>
  <si>
    <t>Design Control</t>
  </si>
  <si>
    <t>Document and Data Control</t>
  </si>
  <si>
    <t>Purchasing</t>
  </si>
  <si>
    <t>Process Controls</t>
  </si>
  <si>
    <t>Inspection and Testing</t>
  </si>
  <si>
    <t>Calibration System</t>
  </si>
  <si>
    <t>Inspection and Test Status</t>
  </si>
  <si>
    <t>Control of Nonconforming Material</t>
  </si>
  <si>
    <t>Corrective and Preventative Action</t>
  </si>
  <si>
    <t>Control of Quality Records</t>
  </si>
  <si>
    <t>Internal Quality Audits</t>
  </si>
  <si>
    <t>Continuous Improvement</t>
  </si>
  <si>
    <t xml:space="preserve">Total Rating: </t>
  </si>
  <si>
    <t>Recommended (Green)</t>
  </si>
  <si>
    <t>Conditional, Needs
 Corrective Actions</t>
  </si>
  <si>
    <t>Supplier Quality Assessment Rating Scale</t>
  </si>
  <si>
    <t>Points are assessed on a 0-10 scale to reflect the following meanings:</t>
  </si>
  <si>
    <t>100% with limited application and usage</t>
  </si>
  <si>
    <t>Some effort made, being developed, needs improvement, some percentage complete less than</t>
  </si>
  <si>
    <t>No, none, unsatisfactory, insufficient, inadequate, improper</t>
  </si>
  <si>
    <t>Not applicable</t>
  </si>
  <si>
    <t>10 pts -</t>
  </si>
  <si>
    <t>5 pts -</t>
  </si>
  <si>
    <t>0 pts -</t>
  </si>
  <si>
    <t>N/A -</t>
  </si>
  <si>
    <t>Yes: complete, satisfactory, fully developed and implemented</t>
  </si>
  <si>
    <t>Supplier Quality Assessment</t>
  </si>
  <si>
    <t>1.0 Management Responsibility</t>
  </si>
  <si>
    <t>1.3 Does management provide resources for the support of the quality system, including
personnel and capital equipment?</t>
  </si>
  <si>
    <t>1.6 Are records of such reviews maintained?</t>
  </si>
  <si>
    <t>1.2 Does an organizational chart exist and it is current?</t>
  </si>
  <si>
    <t>Points
 Awarded</t>
  </si>
  <si>
    <t>2.0 Quality System</t>
  </si>
  <si>
    <t>Points
Awarded</t>
  </si>
  <si>
    <t>2.1 Is there a quality manual and does it contain the elements of an ISO system?</t>
  </si>
  <si>
    <t>2.2 Are there adequate supporting procedures?</t>
  </si>
  <si>
    <t xml:space="preserve">2.4 Are quality metrics tracked and displayed? </t>
  </si>
  <si>
    <t>2.5 Is there evidence that customer requirements are considered in the quality planning
process?</t>
  </si>
  <si>
    <t>1.4 Is there a member of management who has responsibility for establishing and
maintaining a quality system and reporting on its performance to management for review?</t>
  </si>
  <si>
    <t>3.0 Contract Review</t>
  </si>
  <si>
    <t>3.2 Are records of contract reviews maintained and available for review?</t>
  </si>
  <si>
    <t>4.0 Design Control</t>
  </si>
  <si>
    <t>4.1 Have procedures been developed to control and verify product design integrity to ensure all specifications are met?</t>
  </si>
  <si>
    <t xml:space="preserve">4.2 Do procedures or plans identify the appropriate activities and responsibilities for each design review and development activity? </t>
  </si>
  <si>
    <t>4.3 Are design reviews conducted with cross functional representation?</t>
  </si>
  <si>
    <t xml:space="preserve">4.4 Are records for design reviews maintained and available for review? </t>
  </si>
  <si>
    <t>5.0 Document Control</t>
  </si>
  <si>
    <t xml:space="preserve">5.1 Is there a documented procedure to assure that correct revision level drawings and specifications are always available and in use? </t>
  </si>
  <si>
    <t>6.0 Purchasing</t>
  </si>
  <si>
    <t>6.2 Do procedures exist for the purpose of evaluating and selecting subcontractors or suppliers?</t>
  </si>
  <si>
    <t>6.3 Does a supplier rating or score card system exists for subcontractors and suppliers and is that system used to drive continuous improvements with problem suppliers?</t>
  </si>
  <si>
    <t>7.0 Product Identification and Traceability</t>
  </si>
  <si>
    <t>7.1 Is product identified by part number throughout the manufacturing facility?</t>
  </si>
  <si>
    <t>7.4 Is a first article inspection procedure documented and data maintained?</t>
  </si>
  <si>
    <t>8.0 Process Control</t>
  </si>
  <si>
    <t>7.2 When required, is there a procedure documented to trace product  from receipt through production and delivery?</t>
  </si>
  <si>
    <t>8.1 Are there controlled written work instructions located at workstations or detailed on the router/traveler?</t>
  </si>
  <si>
    <t>8.2 Are appropriate safety measures in place, e.g. machine guards, hearing protection, eye protection, gloves, and hazardous content labels?</t>
  </si>
  <si>
    <t>8.3 Does the process router/traveler define each step of the manufacturing process?</t>
  </si>
  <si>
    <t>8.4 Are workmanship standards defined to show accept/reject criteria by written specifications, photographs, or labeled limit samples for operators?</t>
  </si>
  <si>
    <t>8.7 Are manufacturing processes flow charted to show each significant production or inspection step of the manufacturing process?</t>
  </si>
  <si>
    <t>8.8 Is the work environment satisfactory, e.g. lighting, cleanliness, efficiency of flow, temperature, and noise levels?</t>
  </si>
  <si>
    <t>9.0 Inspection and Testing</t>
  </si>
  <si>
    <t>9.1 Are incoming material verifications, in-process inspection, and final inspections all performed using documented procedures or quality plans?</t>
  </si>
  <si>
    <t>9.2 Is supplier history considered in determining the extent of receiving inspection, e.g. certified material, periodic inspections, skip lots, etc.</t>
  </si>
  <si>
    <t>9.4 Are raw materials traceable to material certifications and used on a FIFO out basis?</t>
  </si>
  <si>
    <t>9.5 Is incoming material storage area clean, well organized, and maintained to prevent damage, contamination, or loss of traceability on raw material or components</t>
  </si>
  <si>
    <t>9.6 Are defects found during in-process inspection documented and tracked?</t>
  </si>
  <si>
    <t>9.7 If first article inspection is performed, are records maintained to show performance results of the manufacturing process?</t>
  </si>
  <si>
    <t xml:space="preserve">9.8 Is electrical test performed on 100% of product? </t>
  </si>
  <si>
    <t>9.9 Is leak test performed to the customers standard?</t>
  </si>
  <si>
    <t>10.1 Are there documented procedures to control, calibrate, and maintain inspection, measuring, and test equipment?</t>
  </si>
  <si>
    <t>10.3 Are calibration cycles on a schedule?</t>
  </si>
  <si>
    <t xml:space="preserve">10.5 Were sampled gages/test equipment found to be in calibration? </t>
  </si>
  <si>
    <t>10.6 Is there a procedure for the proper actions to be taken when gages/test equipment are found out of calibration including the re-inspection and possible recall of product?</t>
  </si>
  <si>
    <t>11.0 Inspection and Test Status</t>
  </si>
  <si>
    <t xml:space="preserve">11.1 Is product identified to indicate conformance/nonconformance of required inspection? </t>
  </si>
  <si>
    <t>11.3 Are there adequate controls to prevent movement of rejected incoming material into the production system?</t>
  </si>
  <si>
    <t>12.0 Control of Nonconforming Products and Materials</t>
  </si>
  <si>
    <t>12.1 Are there documented procedures to isolate, identify, and control all nonconforming material throughout the manufacturing process?</t>
  </si>
  <si>
    <t>12.3 Do documented procedures provide for re-inspection and identification of nonconforming material that has been dispositioned for rework or repair?</t>
  </si>
  <si>
    <t xml:space="preserve">12.4 Does sampled documentation indicate that reason for rejection and give disposition? </t>
  </si>
  <si>
    <t xml:space="preserve">12.5 Are customer returns subject to the same controls and procedures used to process nonconforming material from the manufacturing process? </t>
  </si>
  <si>
    <t xml:space="preserve">12.6 Is the responsibility for review and disposition of nonconforming product clearly defined in a documented procedure. </t>
  </si>
  <si>
    <t>13.0 Corrective and Preventive Action</t>
  </si>
  <si>
    <t>10.0 Calibration System</t>
  </si>
  <si>
    <t>13.6 Are preventive actions taken to eliminate the causes of potential nonconformities?</t>
  </si>
  <si>
    <t>14.0 Handling, Storage, Packaging, and Delivery</t>
  </si>
  <si>
    <t>14.1 Are procedures for handling , storage, packaging, preservation, and delivery adequate to maintain product integrity through the process?</t>
  </si>
  <si>
    <t>14.2 Are storage areas neat, clean and orderly?</t>
  </si>
  <si>
    <t>14.3 Are final inspection records maintained for an adequate period of time?</t>
  </si>
  <si>
    <t xml:space="preserve">14.4 Are finished goods audits on both product and packaging conducted on a scheduled basis to assure conformance to requirements? </t>
  </si>
  <si>
    <t>15.0 Control of Quality Records</t>
  </si>
  <si>
    <t>15.1 Are there procedures for identification, collection, retention, access, filing, storage, maintenance, and disposition of quality records?</t>
  </si>
  <si>
    <t>15.3 Are records filed and maintained in a manner which permits timely retrieval?</t>
  </si>
  <si>
    <t>16.0 Internal Quality Audits</t>
  </si>
  <si>
    <t>16.1 Is there a documented procedure for use in conducting internal audits to determine the effectiveness of the quality system?</t>
  </si>
  <si>
    <t>16.2 Are internal audits performed by personnel independent of those having direct responsibility for the activity being audited?</t>
  </si>
  <si>
    <t>16.3 Are suitable root causes, corrective actions, and follow-up verifications indicated in audit records?</t>
  </si>
  <si>
    <t>16.4 are audit findings submitted to upper management for review and used as a basis for continuous improvement plans?</t>
  </si>
  <si>
    <t>16.6 Are corrective action responses tracked and performed by established due dates?</t>
  </si>
  <si>
    <t>17.0 Training</t>
  </si>
  <si>
    <t>17.2 Does the company identify employees' training needs and is training provided, based on those needs?</t>
  </si>
  <si>
    <t>17.4 Are personnel assigned to perform specific tasks qualified on the basis of their knowledge, education, training, and/or other skills required?</t>
  </si>
  <si>
    <t>17.5 Is there a formal "skills matrix" available to supervisors in each production area?</t>
  </si>
  <si>
    <t>18.0 Statistical Techniques</t>
  </si>
  <si>
    <t>18.1 Are statistical techniques used to control processes &amp; minimize part-to-part variation?</t>
  </si>
  <si>
    <t>18.2 Do production personnel possess adequate statistical skills and knowledge to understand control plan requirements, analyze data, and make necessary corrections, when needed, to the processes they are monitoring?</t>
  </si>
  <si>
    <t>18.4 Are short-term capability studies conducted on all new or changed processes prior to starting production runs?</t>
  </si>
  <si>
    <t>Handling, Storage, Packaging, and  Delivery</t>
  </si>
  <si>
    <t>Training</t>
  </si>
  <si>
    <t>Advanced Quality Planning</t>
  </si>
  <si>
    <t>Not Recommended</t>
  </si>
  <si>
    <t>Person(s) Contacted for this Section:</t>
  </si>
  <si>
    <t>Product Identification and Traceability</t>
  </si>
  <si>
    <t>Statistical Techniques</t>
  </si>
  <si>
    <t xml:space="preserve">1.1 Is there a quality policy, which includes the company's objectives and commitment to quality? Is it communicated to the whole organization?
quality? </t>
  </si>
  <si>
    <t>3.1 Are there documented procedures to verify that the capability exists to meet the contract and all deviations are resolved prior to contract acceptance?</t>
  </si>
  <si>
    <t>5.2 Is there a master list or equivalent system available to preclude the use of out-of-date or obsolete documents?</t>
  </si>
  <si>
    <t>5.4 Are periodic internal audits performed to verify adherence to this procedure?</t>
  </si>
  <si>
    <t xml:space="preserve">6.1 Does quality interface with/support purchasing in selecting and developing suppliers to meet the standards expected of the customer? </t>
  </si>
  <si>
    <t xml:space="preserve">6.4 Are quality records of acceptable subcontractors established and maintained? </t>
  </si>
  <si>
    <t xml:space="preserve">7.3 Are sample lots clearly identified and traceable throughout the production process? </t>
  </si>
  <si>
    <t>8.5 Are equipment maintenance records available for reviewing and are they current?</t>
  </si>
  <si>
    <t>9.3 Do records show pass/fail status of inspected product and criteria used for acceptance?</t>
  </si>
  <si>
    <t>10.2 Is there a database (electronic/hardcopy), which lists the equipment type, identification number, location, calibration frequency, date calibrated, date due, and status of each?</t>
  </si>
  <si>
    <t>10.4 Is calibration traceability to NIST maintained?</t>
  </si>
  <si>
    <t>10.7 Is the use of non-calibrated equipment, including employee-owned, prohibited for design and production purposes?</t>
  </si>
  <si>
    <t>11.2 Are there documented procedures to ensure that only product that has passed the required inspection and tests is released to the customer?</t>
  </si>
  <si>
    <t xml:space="preserve">11.4 Do records indicate the release of conforming product only by authorized personnel? </t>
  </si>
  <si>
    <t>12.2 Is there a documented provision for immediate customer notification in the event that suspected nonconforming material is believed to have been shipped?</t>
  </si>
  <si>
    <t>13.1 Are there documented procedures for implementing corrective and preventive actions?</t>
  </si>
  <si>
    <t>13.3 Is a cross-functional team approach used to establish root cause and implement CA?</t>
  </si>
  <si>
    <t>15.2 Are quality records retained in a controlled facility that affords safeguards against damage, deterioration, pilfering, or alterations of records?</t>
  </si>
  <si>
    <t>16.5 Are audits scheduled on the basis of past performance, status, and importance of the activity to be audited?</t>
  </si>
  <si>
    <t>17.3 Are employees' training records maintained and easily accessible to supervisors?</t>
  </si>
  <si>
    <t>8.6 Are appropriate Electro Static Discharge measures in place and practiced?</t>
  </si>
  <si>
    <t>13.5 Is the Corrective Action program addressed during management reviews?</t>
  </si>
  <si>
    <t>13.4 Are controls in use to verify effectiveness of Corrective Action?</t>
  </si>
  <si>
    <t>13.2 Does review of Corrective Action records show that determination of root cause is stressed to prevent recurrence of the problem?</t>
  </si>
  <si>
    <t>14.5 Is there evidence the supplier tracks and has goals for On-Time-Delivery</t>
  </si>
  <si>
    <t>17.1 Is there a formal new employee orientation/training program in effect which may include such topics as Quality, Safety, and Electro Static Discharge (when applicable) practices?</t>
  </si>
  <si>
    <t>18.3 Is there evidence of real time monitoring of Statistical Process Controls with responses taken for out-of -control conditions?</t>
  </si>
  <si>
    <t>Maximum Possible Points:                                          Total Points Awarded:</t>
  </si>
  <si>
    <t>Maximum Possible Points:                                         Total Points Awarded:</t>
  </si>
  <si>
    <t xml:space="preserve">Maximum Possible Points:                                         Total Points Awarded: </t>
  </si>
  <si>
    <t>Maximum Possible Points:                                        Total Points Awarded:</t>
  </si>
  <si>
    <t>Maximum Possible Points:                                       Total Points Awarded?</t>
  </si>
  <si>
    <t xml:space="preserve">Maximum Possible Points:                                           Total Points Awarded: </t>
  </si>
  <si>
    <t>Maximum Points Available:                                        Total Points Awarded:</t>
  </si>
  <si>
    <t>TBD</t>
  </si>
  <si>
    <t>Note:  When N/A or n/a are entered as a score, the Maximum Possible Points will automatically</t>
  </si>
  <si>
    <t>adjust in both the Scoring Boxes and the Point and Evaluation Summaries at the top of the form.</t>
  </si>
  <si>
    <t>1.5 Are executive management reviews of the quality system held at defined intervals?</t>
  </si>
  <si>
    <t>Name</t>
  </si>
  <si>
    <t>Date</t>
  </si>
  <si>
    <t>Status</t>
  </si>
  <si>
    <t>*Daikin Applied use only</t>
  </si>
  <si>
    <t>DAA Assessment Reviewers:</t>
  </si>
  <si>
    <t>Supplier Quality</t>
  </si>
  <si>
    <t>Product Engineering</t>
  </si>
  <si>
    <t>Manufacturing Engineering</t>
  </si>
  <si>
    <t>Reliability Techniques</t>
  </si>
  <si>
    <t>21.0</t>
  </si>
  <si>
    <t>20.0 Advanced Quality Planning</t>
  </si>
  <si>
    <t>20.1 Is there evidence of advanced quality planning techniques on all new or significantly changed products or processes?</t>
  </si>
  <si>
    <t>20.2 Is a detailed Process Flowchart prepared for each major new/revised product/process?</t>
  </si>
  <si>
    <t>20.3 From this flow chart, is a Process Failure Mode &amp; Effects Analysis (PFMEA) and a subsequent Control Plan formulated?</t>
  </si>
  <si>
    <t>20.4 Do the Process Flowcharts, PFMEAs and Control Plans identify all significant activities from the purchase of supplied material through shipment to the customer?</t>
  </si>
  <si>
    <t>20.5 Is there evidence that Process Flowcharts, PFMEAs, and Control Plans are actually updated when changes occur in design, process, or when new failure modes are identified by subsequent rejections and root cause analysis?</t>
  </si>
  <si>
    <t>20.6 Are the documented provisions for sending revised Process Flowcharts, PFMEAs, and Control Plans to customers for concurrence prior to instituting action, if required?</t>
  </si>
  <si>
    <t>21.0 Continuous Improvement</t>
  </si>
  <si>
    <t>21.1 Is there evidence that the supplier actively promotes continuous improvement, cost reduction, and improvements in delivery of products and services?</t>
  </si>
  <si>
    <t>21.2 Is there documented evidence that the supplier has participated in concurrent product/process development with previous or existing suppliers?</t>
  </si>
  <si>
    <t>21.3 Is there evidence of set-up or cycle-time improvements that improved quality, capacity, or resulted in cost reduction? (Kaizen events)</t>
  </si>
  <si>
    <t>21.4 Is any automated inspection equipment such as CMM used to preclude or minimize inspection errors?</t>
  </si>
  <si>
    <t>21.5 Are there examples of specialized inspection equipment or mistake-proofing which have been developed to perform 100% checking of dimensions deemed too critical for conventional inspection or statistical sampling error?</t>
  </si>
  <si>
    <t>21.6 Is Cost of Quality, e.g. scrap, rework, number of defects, etc., tracked and are actions taken to reduce it when trends are observed?</t>
  </si>
  <si>
    <t>21.7 Are there examples of error-proofing on fixtures, operations, or processes to eliminate the possibility of producing defects?</t>
  </si>
  <si>
    <t>2.3 Are quality plans developed for Daikin Applied products and processes? (Could include PPAP, Control Charts, PFMEAs, DOEs, etc.)</t>
  </si>
  <si>
    <t>5.3 Does the document control system include the control of the quality systems manual, procedures, forms, specifications, work instructions, etc.?</t>
  </si>
  <si>
    <t>19.1 Is "Design for Reliability" incorporated into the product development process?</t>
  </si>
  <si>
    <t>19.3 Do design and test personnel possess adequate reliability measurements, test and analytical skills?</t>
  </si>
  <si>
    <t>19.2  Do you require your suppliers to meet Reliability Requirements?</t>
  </si>
  <si>
    <r>
      <t xml:space="preserve">Green
</t>
    </r>
    <r>
      <rPr>
        <b/>
        <sz val="11"/>
        <color indexed="8"/>
        <rFont val="Candara"/>
        <family val="2"/>
      </rPr>
      <t>≥80%</t>
    </r>
  </si>
  <si>
    <r>
      <t xml:space="preserve">Approved </t>
    </r>
    <r>
      <rPr>
        <sz val="11"/>
        <color indexed="8"/>
        <rFont val="Candara"/>
        <family val="2"/>
      </rPr>
      <t>( Green)</t>
    </r>
  </si>
  <si>
    <r>
      <t xml:space="preserve">Conditional Contingent Upon Corrective Actions </t>
    </r>
    <r>
      <rPr>
        <sz val="11"/>
        <color indexed="8"/>
        <rFont val="Candara"/>
        <family val="2"/>
      </rPr>
      <t>(Yellow)</t>
    </r>
  </si>
  <si>
    <r>
      <t xml:space="preserve">Needs Improvement, Not approved </t>
    </r>
    <r>
      <rPr>
        <sz val="11"/>
        <color indexed="8"/>
        <rFont val="Candara"/>
        <family val="2"/>
      </rPr>
      <t>(Red)</t>
    </r>
  </si>
  <si>
    <r>
      <t xml:space="preserve">Green
</t>
    </r>
    <r>
      <rPr>
        <b/>
        <sz val="11"/>
        <color indexed="8"/>
        <rFont val="Candara"/>
        <family val="2"/>
      </rPr>
      <t>≥ 80%</t>
    </r>
  </si>
  <si>
    <t>19.4  Are there evidence for reliability testing and analysis? (E.g. Accelerated Life tests, Weibull Plots)</t>
  </si>
  <si>
    <t>19.0 Reliability Techniques</t>
  </si>
  <si>
    <t>Summary Comments:</t>
  </si>
  <si>
    <t>Evidence/Findings/Opporunity for Improvement (OFI)</t>
  </si>
  <si>
    <t>Additional Comments</t>
  </si>
  <si>
    <t>Supplier Audit</t>
  </si>
  <si>
    <t>Supplier Audit Summary Report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</si>
</sst>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scheme val="minor"/>
    </font>
    <font>
      <sz val="11"/>
      <color indexed="8"/>
      <name val="Candara"/>
      <family val="2"/>
    </font>
    <font>
      <b/>
      <sz val="11"/>
      <color indexed="8"/>
      <name val="Candara"/>
      <family val="2"/>
    </font>
    <font>
      <sz val="11"/>
      <name val="Candara"/>
      <family val="2"/>
    </font>
    <font>
      <sz val="11"/>
      <color theme="1"/>
      <name val="Calibri"/>
      <family val="2"/>
      <scheme val="minor"/>
    </font>
    <font>
      <b/>
      <sz val="22"/>
      <color theme="1"/>
      <name val="Candara"/>
      <family val="2"/>
    </font>
    <font>
      <sz val="11"/>
      <color theme="1"/>
      <name val="Candara"/>
      <family val="2"/>
    </font>
    <font>
      <b/>
      <sz val="16"/>
      <color theme="1"/>
      <name val="Candara"/>
      <family val="2"/>
    </font>
    <font>
      <b/>
      <sz val="11"/>
      <color theme="1"/>
      <name val="Candara"/>
      <family val="2"/>
    </font>
    <font>
      <b/>
      <sz val="11"/>
      <color rgb="FF00B050"/>
      <name val="Candara"/>
      <family val="2"/>
    </font>
    <font>
      <b/>
      <sz val="11"/>
      <color rgb="FFE2AC00"/>
      <name val="Candara"/>
      <family val="2"/>
    </font>
    <font>
      <b/>
      <sz val="11"/>
      <color rgb="FFFF0000"/>
      <name val="Candara"/>
      <family val="2"/>
    </font>
    <font>
      <b/>
      <sz val="12"/>
      <color theme="1"/>
      <name val="Candara"/>
      <family val="2"/>
    </font>
    <font>
      <sz val="11"/>
      <color rgb="FFFF0000"/>
      <name val="Candara"/>
      <family val="2"/>
    </font>
    <font>
      <b/>
      <i/>
      <sz val="11"/>
      <color theme="1"/>
      <name val="Candara"/>
      <family val="2"/>
    </font>
    <font>
      <b/>
      <sz val="14"/>
      <color theme="1"/>
      <name val="Candara"/>
      <family val="2"/>
    </font>
    <font>
      <sz val="10"/>
      <color theme="1"/>
      <name val="Candara"/>
      <family val="2"/>
    </font>
    <font>
      <b/>
      <u/>
      <sz val="14"/>
      <color theme="1"/>
      <name val="Candara"/>
      <family val="2"/>
    </font>
    <font>
      <sz val="14"/>
      <color theme="1"/>
      <name val="Candara"/>
      <family val="2"/>
    </font>
    <font>
      <b/>
      <sz val="18"/>
      <color theme="1"/>
      <name val="Candara"/>
      <family val="2"/>
    </font>
  </fonts>
  <fills count="5">
    <fill>
      <patternFill patternType="none"/>
    </fill>
    <fill>
      <patternFill patternType="gray125"/>
    </fill>
    <fill>
      <patternFill patternType="solid">
        <fgColor theme="2"/>
        <bgColor indexed="64"/>
      </patternFill>
    </fill>
    <fill>
      <patternFill patternType="solid">
        <fgColor theme="0"/>
        <bgColor indexed="64"/>
      </patternFill>
    </fill>
    <fill>
      <patternFill patternType="solid">
        <fgColor rgb="FFFFFF00"/>
        <bgColor indexed="64"/>
      </patternFill>
    </fill>
  </fills>
  <borders count="4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medium">
        <color indexed="64"/>
      </top>
      <bottom style="medium">
        <color indexed="64"/>
      </bottom>
      <diagonal/>
    </border>
  </borders>
  <cellStyleXfs count="2">
    <xf numFmtId="0" fontId="0" fillId="0" borderId="0"/>
    <xf numFmtId="9" fontId="4" fillId="0" borderId="0" applyFont="0" applyFill="0" applyBorder="0" applyAlignment="0" applyProtection="0"/>
  </cellStyleXfs>
  <cellXfs count="172">
    <xf numFmtId="0" fontId="0" fillId="0" borderId="0" xfId="0"/>
    <xf numFmtId="0" fontId="6" fillId="0" borderId="0" xfId="0" applyFont="1" applyProtection="1">
      <protection locked="0"/>
    </xf>
    <xf numFmtId="0" fontId="8" fillId="0" borderId="0" xfId="0" applyFont="1" applyBorder="1" applyAlignment="1" applyProtection="1">
      <alignment horizontal="left"/>
      <protection locked="0"/>
    </xf>
    <xf numFmtId="0" fontId="6" fillId="0" borderId="0" xfId="0" applyFont="1" applyBorder="1" applyProtection="1">
      <protection locked="0"/>
    </xf>
    <xf numFmtId="0" fontId="9" fillId="0" borderId="7" xfId="0" applyFont="1" applyBorder="1" applyAlignment="1" applyProtection="1">
      <alignment horizontal="center"/>
    </xf>
    <xf numFmtId="0" fontId="10" fillId="3" borderId="7" xfId="0" applyFont="1" applyFill="1" applyBorder="1" applyAlignment="1" applyProtection="1">
      <alignment horizontal="center"/>
    </xf>
    <xf numFmtId="0" fontId="11" fillId="0" borderId="21" xfId="0" applyFont="1" applyBorder="1" applyAlignment="1" applyProtection="1">
      <alignment horizontal="center"/>
    </xf>
    <xf numFmtId="0" fontId="6" fillId="0" borderId="0" xfId="0" applyFont="1" applyBorder="1" applyAlignment="1" applyProtection="1">
      <alignment horizontal="center"/>
      <protection locked="0"/>
    </xf>
    <xf numFmtId="0" fontId="8" fillId="0" borderId="0" xfId="0" applyFont="1" applyAlignment="1" applyProtection="1">
      <alignment horizontal="left"/>
      <protection locked="0"/>
    </xf>
    <xf numFmtId="0" fontId="14" fillId="2" borderId="28" xfId="0" applyFont="1" applyFill="1" applyBorder="1" applyAlignment="1" applyProtection="1">
      <alignment horizontal="center" vertical="center"/>
      <protection locked="0"/>
    </xf>
    <xf numFmtId="0" fontId="6" fillId="0" borderId="32" xfId="0" applyFont="1" applyBorder="1" applyProtection="1">
      <protection locked="0"/>
    </xf>
    <xf numFmtId="0" fontId="6" fillId="0" borderId="7" xfId="0" applyFont="1" applyBorder="1" applyProtection="1">
      <protection locked="0"/>
    </xf>
    <xf numFmtId="0" fontId="6" fillId="0" borderId="35" xfId="0" applyFont="1" applyBorder="1" applyProtection="1">
      <protection locked="0"/>
    </xf>
    <xf numFmtId="49" fontId="6" fillId="0" borderId="0" xfId="0" applyNumberFormat="1" applyFont="1" applyAlignment="1" applyProtection="1">
      <alignment horizontal="center" vertical="center"/>
      <protection locked="0"/>
    </xf>
    <xf numFmtId="0" fontId="6" fillId="0" borderId="7" xfId="0" applyFont="1" applyBorder="1" applyAlignment="1" applyProtection="1">
      <alignment horizontal="center"/>
    </xf>
    <xf numFmtId="0" fontId="6" fillId="0" borderId="0" xfId="0" applyFont="1" applyProtection="1"/>
    <xf numFmtId="0" fontId="17" fillId="0" borderId="0" xfId="0" applyFont="1" applyAlignment="1" applyProtection="1">
      <protection locked="0"/>
    </xf>
    <xf numFmtId="0" fontId="15" fillId="0" borderId="0" xfId="0" applyFont="1" applyAlignment="1" applyProtection="1">
      <protection locked="0"/>
    </xf>
    <xf numFmtId="0" fontId="8" fillId="0" borderId="0" xfId="0" applyFont="1" applyAlignment="1" applyProtection="1">
      <alignment horizontal="right"/>
      <protection locked="0"/>
    </xf>
    <xf numFmtId="0" fontId="12" fillId="4" borderId="9" xfId="0" applyFont="1" applyFill="1" applyBorder="1" applyProtection="1">
      <protection locked="0"/>
    </xf>
    <xf numFmtId="0" fontId="6" fillId="4" borderId="10" xfId="0" applyFont="1" applyFill="1" applyBorder="1" applyProtection="1">
      <protection locked="0"/>
    </xf>
    <xf numFmtId="0" fontId="6" fillId="4" borderId="11" xfId="0" applyFont="1" applyFill="1" applyBorder="1" applyProtection="1">
      <protection locked="0"/>
    </xf>
    <xf numFmtId="0" fontId="12" fillId="4" borderId="14" xfId="0" applyFont="1" applyFill="1" applyBorder="1" applyProtection="1">
      <protection locked="0"/>
    </xf>
    <xf numFmtId="0" fontId="6" fillId="4" borderId="15" xfId="0" applyFont="1" applyFill="1" applyBorder="1" applyProtection="1">
      <protection locked="0"/>
    </xf>
    <xf numFmtId="0" fontId="6" fillId="4" borderId="16" xfId="0" applyFont="1" applyFill="1" applyBorder="1" applyProtection="1">
      <protection locked="0"/>
    </xf>
    <xf numFmtId="0" fontId="15" fillId="0" borderId="9" xfId="0" applyFont="1" applyBorder="1" applyAlignment="1" applyProtection="1"/>
    <xf numFmtId="0" fontId="6" fillId="0" borderId="10" xfId="0" applyFont="1" applyBorder="1" applyAlignment="1" applyProtection="1"/>
    <xf numFmtId="0" fontId="6" fillId="0" borderId="11" xfId="0" applyFont="1" applyBorder="1" applyAlignment="1" applyProtection="1"/>
    <xf numFmtId="0" fontId="6" fillId="0" borderId="12" xfId="0" applyFont="1" applyBorder="1" applyAlignment="1" applyProtection="1"/>
    <xf numFmtId="0" fontId="15" fillId="0" borderId="0" xfId="0" applyFont="1" applyBorder="1" applyAlignment="1" applyProtection="1"/>
    <xf numFmtId="0" fontId="6" fillId="0" borderId="0" xfId="0" applyFont="1" applyAlignment="1" applyProtection="1"/>
    <xf numFmtId="0" fontId="6" fillId="0" borderId="13" xfId="0" applyFont="1" applyBorder="1" applyAlignment="1" applyProtection="1"/>
    <xf numFmtId="0" fontId="6" fillId="0" borderId="38" xfId="0" applyFont="1" applyBorder="1" applyAlignment="1" applyProtection="1"/>
    <xf numFmtId="0" fontId="6" fillId="0" borderId="5" xfId="0" applyFont="1" applyBorder="1" applyAlignment="1" applyProtection="1"/>
    <xf numFmtId="0" fontId="6" fillId="0" borderId="39" xfId="0" applyFont="1" applyBorder="1" applyAlignment="1" applyProtection="1"/>
    <xf numFmtId="0" fontId="15" fillId="0" borderId="10" xfId="0" applyFont="1" applyBorder="1" applyAlignment="1" applyProtection="1"/>
    <xf numFmtId="0" fontId="15" fillId="0" borderId="11" xfId="0" applyFont="1" applyBorder="1" applyAlignment="1" applyProtection="1"/>
    <xf numFmtId="0" fontId="15" fillId="0" borderId="12" xfId="0" applyFont="1" applyBorder="1" applyAlignment="1" applyProtection="1"/>
    <xf numFmtId="0" fontId="15" fillId="0" borderId="13" xfId="0" applyFont="1" applyBorder="1" applyAlignment="1" applyProtection="1"/>
    <xf numFmtId="0" fontId="15" fillId="0" borderId="38" xfId="0" applyFont="1" applyBorder="1" applyAlignment="1" applyProtection="1"/>
    <xf numFmtId="0" fontId="15" fillId="0" borderId="5" xfId="0" applyFont="1" applyBorder="1" applyAlignment="1" applyProtection="1"/>
    <xf numFmtId="0" fontId="15" fillId="0" borderId="39" xfId="0" applyFont="1" applyBorder="1" applyAlignment="1" applyProtection="1"/>
    <xf numFmtId="0" fontId="18" fillId="0" borderId="10" xfId="0" applyFont="1" applyBorder="1" applyAlignment="1" applyProtection="1"/>
    <xf numFmtId="0" fontId="18" fillId="0" borderId="11" xfId="0" applyFont="1" applyBorder="1" applyAlignment="1" applyProtection="1"/>
    <xf numFmtId="0" fontId="18" fillId="0" borderId="38" xfId="0" applyFont="1" applyBorder="1" applyAlignment="1" applyProtection="1"/>
    <xf numFmtId="0" fontId="18" fillId="0" borderId="5" xfId="0" applyFont="1" applyBorder="1" applyAlignment="1" applyProtection="1"/>
    <xf numFmtId="0" fontId="18" fillId="0" borderId="39" xfId="0" applyFont="1" applyBorder="1" applyAlignment="1" applyProtection="1"/>
    <xf numFmtId="0" fontId="15" fillId="0" borderId="0" xfId="0" applyFont="1" applyBorder="1" applyAlignment="1" applyProtection="1">
      <alignment horizontal="left"/>
      <protection locked="0"/>
    </xf>
    <xf numFmtId="0" fontId="8" fillId="2" borderId="7" xfId="0" applyFont="1" applyFill="1" applyBorder="1" applyAlignment="1" applyProtection="1">
      <alignment horizontal="center"/>
      <protection locked="0"/>
    </xf>
    <xf numFmtId="0" fontId="6" fillId="0" borderId="7" xfId="0" applyFont="1" applyBorder="1" applyAlignment="1" applyProtection="1">
      <alignment horizontal="left"/>
      <protection locked="0"/>
    </xf>
    <xf numFmtId="10" fontId="8" fillId="0" borderId="41" xfId="0" applyNumberFormat="1" applyFont="1" applyBorder="1" applyAlignment="1" applyProtection="1">
      <alignment horizontal="center"/>
    </xf>
    <xf numFmtId="0" fontId="6" fillId="0" borderId="41" xfId="0" applyFont="1" applyBorder="1" applyProtection="1"/>
    <xf numFmtId="0" fontId="6" fillId="0" borderId="42" xfId="0" applyFont="1" applyBorder="1" applyProtection="1"/>
    <xf numFmtId="0" fontId="6" fillId="0" borderId="0" xfId="0" applyFont="1" applyAlignment="1" applyProtection="1">
      <alignment horizontal="left"/>
      <protection locked="0"/>
    </xf>
    <xf numFmtId="0" fontId="12" fillId="0" borderId="0" xfId="0" applyFont="1" applyBorder="1" applyAlignment="1" applyProtection="1">
      <protection locked="0"/>
    </xf>
    <xf numFmtId="0" fontId="6" fillId="0" borderId="0" xfId="0" applyFont="1" applyBorder="1" applyAlignment="1" applyProtection="1">
      <protection locked="0"/>
    </xf>
    <xf numFmtId="0" fontId="19" fillId="0" borderId="0" xfId="0" applyFont="1" applyAlignment="1" applyProtection="1">
      <protection locked="0"/>
    </xf>
    <xf numFmtId="0" fontId="12" fillId="0" borderId="15" xfId="0" applyFont="1" applyBorder="1" applyAlignment="1" applyProtection="1">
      <protection locked="0"/>
    </xf>
    <xf numFmtId="0" fontId="6" fillId="0" borderId="7" xfId="0" applyFont="1" applyBorder="1" applyAlignment="1" applyProtection="1">
      <alignment horizontal="center"/>
      <protection locked="0"/>
    </xf>
    <xf numFmtId="0" fontId="6" fillId="0" borderId="32" xfId="0" applyFont="1" applyBorder="1" applyAlignment="1" applyProtection="1">
      <alignment horizontal="center"/>
      <protection locked="0"/>
    </xf>
    <xf numFmtId="0" fontId="6" fillId="0" borderId="33" xfId="0" applyFont="1" applyBorder="1" applyAlignment="1" applyProtection="1">
      <alignment horizontal="center"/>
      <protection locked="0"/>
    </xf>
    <xf numFmtId="0" fontId="6" fillId="0" borderId="21" xfId="0" applyFont="1" applyBorder="1" applyAlignment="1" applyProtection="1">
      <alignment horizontal="center"/>
      <protection locked="0"/>
    </xf>
    <xf numFmtId="0" fontId="6" fillId="0" borderId="35" xfId="0" applyFont="1" applyBorder="1" applyAlignment="1" applyProtection="1">
      <alignment horizontal="center"/>
      <protection locked="0"/>
    </xf>
    <xf numFmtId="0" fontId="6" fillId="0" borderId="36" xfId="0" applyFont="1" applyBorder="1" applyAlignment="1" applyProtection="1">
      <alignment horizontal="center"/>
      <protection locked="0"/>
    </xf>
    <xf numFmtId="0" fontId="8" fillId="0" borderId="7" xfId="0" applyFont="1" applyBorder="1" applyAlignment="1" applyProtection="1">
      <alignment horizontal="center"/>
    </xf>
    <xf numFmtId="0" fontId="8" fillId="0" borderId="35" xfId="0" applyFont="1" applyBorder="1" applyAlignment="1" applyProtection="1">
      <alignment horizontal="center"/>
    </xf>
    <xf numFmtId="0" fontId="12" fillId="2" borderId="7" xfId="0" applyFont="1" applyFill="1" applyBorder="1" applyAlignment="1" applyProtection="1">
      <alignment horizontal="left" vertical="top"/>
      <protection locked="0"/>
    </xf>
    <xf numFmtId="0" fontId="8" fillId="2" borderId="7" xfId="0" applyFont="1" applyFill="1" applyBorder="1" applyAlignment="1" applyProtection="1">
      <alignment horizontal="center" wrapText="1"/>
      <protection locked="0"/>
    </xf>
    <xf numFmtId="0" fontId="8" fillId="2" borderId="7" xfId="0" applyFont="1" applyFill="1" applyBorder="1" applyAlignment="1" applyProtection="1">
      <alignment horizontal="center"/>
      <protection locked="0"/>
    </xf>
    <xf numFmtId="0" fontId="6" fillId="0" borderId="7" xfId="0" applyFont="1" applyBorder="1" applyAlignment="1" applyProtection="1">
      <alignment horizontal="left"/>
      <protection locked="0"/>
    </xf>
    <xf numFmtId="0" fontId="6" fillId="0" borderId="9" xfId="0" applyFont="1" applyBorder="1" applyAlignment="1" applyProtection="1">
      <alignment horizontal="center"/>
      <protection locked="0"/>
    </xf>
    <xf numFmtId="0" fontId="6" fillId="0" borderId="11" xfId="0" applyFont="1" applyBorder="1" applyAlignment="1" applyProtection="1">
      <alignment horizontal="center"/>
      <protection locked="0"/>
    </xf>
    <xf numFmtId="0" fontId="6" fillId="0" borderId="37" xfId="0" applyFont="1" applyBorder="1" applyAlignment="1" applyProtection="1">
      <alignment horizontal="center"/>
      <protection locked="0"/>
    </xf>
    <xf numFmtId="0" fontId="6" fillId="0" borderId="8" xfId="0" applyFont="1" applyBorder="1" applyAlignment="1" applyProtection="1">
      <alignment horizontal="center"/>
      <protection locked="0"/>
    </xf>
    <xf numFmtId="0" fontId="6" fillId="0" borderId="9" xfId="0" applyFont="1" applyBorder="1" applyAlignment="1" applyProtection="1">
      <alignment horizontal="left" wrapText="1"/>
      <protection locked="0"/>
    </xf>
    <xf numFmtId="0" fontId="6" fillId="0" borderId="10" xfId="0" applyFont="1" applyBorder="1" applyAlignment="1" applyProtection="1">
      <alignment horizontal="left" wrapText="1"/>
      <protection locked="0"/>
    </xf>
    <xf numFmtId="0" fontId="6" fillId="0" borderId="11" xfId="0" applyFont="1" applyBorder="1" applyAlignment="1" applyProtection="1">
      <alignment horizontal="left" wrapText="1"/>
      <protection locked="0"/>
    </xf>
    <xf numFmtId="0" fontId="6" fillId="0" borderId="37" xfId="0" applyFont="1" applyBorder="1" applyAlignment="1" applyProtection="1">
      <alignment horizontal="left" wrapText="1"/>
      <protection locked="0"/>
    </xf>
    <xf numFmtId="0" fontId="6" fillId="0" borderId="23" xfId="0" applyFont="1" applyBorder="1" applyAlignment="1" applyProtection="1">
      <alignment horizontal="left" wrapText="1"/>
      <protection locked="0"/>
    </xf>
    <xf numFmtId="0" fontId="6" fillId="0" borderId="8" xfId="0" applyFont="1" applyBorder="1" applyAlignment="1" applyProtection="1">
      <alignment horizontal="left" wrapText="1"/>
      <protection locked="0"/>
    </xf>
    <xf numFmtId="0" fontId="6" fillId="0" borderId="7" xfId="0" applyFont="1" applyBorder="1" applyAlignment="1" applyProtection="1">
      <alignment horizontal="left" wrapText="1"/>
      <protection locked="0"/>
    </xf>
    <xf numFmtId="0" fontId="8" fillId="0" borderId="9" xfId="0" applyFont="1" applyBorder="1" applyAlignment="1" applyProtection="1">
      <alignment horizontal="center"/>
    </xf>
    <xf numFmtId="0" fontId="8" fillId="0" borderId="11" xfId="0" applyFont="1" applyBorder="1" applyAlignment="1" applyProtection="1">
      <alignment horizontal="center"/>
    </xf>
    <xf numFmtId="0" fontId="8" fillId="0" borderId="38" xfId="0" applyFont="1" applyBorder="1" applyAlignment="1" applyProtection="1">
      <alignment horizontal="center"/>
    </xf>
    <xf numFmtId="0" fontId="8" fillId="0" borderId="39" xfId="0" applyFont="1" applyBorder="1" applyAlignment="1" applyProtection="1">
      <alignment horizontal="center"/>
    </xf>
    <xf numFmtId="0" fontId="12" fillId="2" borderId="25" xfId="0" applyFont="1" applyFill="1" applyBorder="1" applyAlignment="1" applyProtection="1">
      <alignment horizontal="left" vertical="top"/>
      <protection locked="0"/>
    </xf>
    <xf numFmtId="0" fontId="12" fillId="2" borderId="32" xfId="0" applyFont="1" applyFill="1" applyBorder="1" applyAlignment="1" applyProtection="1">
      <alignment horizontal="left" vertical="top"/>
      <protection locked="0"/>
    </xf>
    <xf numFmtId="0" fontId="8" fillId="2" borderId="25" xfId="0" applyFont="1" applyFill="1" applyBorder="1" applyAlignment="1" applyProtection="1">
      <alignment horizontal="center" wrapText="1"/>
      <protection locked="0"/>
    </xf>
    <xf numFmtId="0" fontId="8" fillId="2" borderId="25" xfId="0" applyFont="1" applyFill="1" applyBorder="1" applyAlignment="1" applyProtection="1">
      <alignment horizontal="center"/>
      <protection locked="0"/>
    </xf>
    <xf numFmtId="0" fontId="8" fillId="2" borderId="32" xfId="0" applyFont="1" applyFill="1" applyBorder="1" applyAlignment="1" applyProtection="1">
      <alignment horizontal="center"/>
      <protection locked="0"/>
    </xf>
    <xf numFmtId="0" fontId="7" fillId="0" borderId="0" xfId="0" applyFont="1" applyAlignment="1" applyProtection="1">
      <alignment horizontal="center"/>
      <protection locked="0"/>
    </xf>
    <xf numFmtId="0" fontId="12" fillId="0" borderId="1" xfId="0" applyFont="1" applyBorder="1" applyAlignment="1" applyProtection="1">
      <alignment horizontal="left"/>
      <protection locked="0"/>
    </xf>
    <xf numFmtId="0" fontId="12" fillId="0" borderId="2" xfId="0" applyFont="1" applyBorder="1" applyAlignment="1" applyProtection="1">
      <alignment horizontal="left"/>
      <protection locked="0"/>
    </xf>
    <xf numFmtId="0" fontId="12" fillId="0" borderId="40" xfId="0" applyFont="1" applyBorder="1" applyAlignment="1" applyProtection="1">
      <alignment horizontal="left"/>
      <protection locked="0"/>
    </xf>
    <xf numFmtId="0" fontId="6" fillId="0" borderId="41" xfId="0" applyFont="1" applyBorder="1" applyAlignment="1" applyProtection="1">
      <alignment horizontal="center"/>
    </xf>
    <xf numFmtId="0" fontId="8" fillId="0" borderId="0" xfId="0" applyFont="1" applyAlignment="1" applyProtection="1">
      <alignment horizontal="left"/>
      <protection locked="0"/>
    </xf>
    <xf numFmtId="0" fontId="14" fillId="2" borderId="30" xfId="0" applyFont="1" applyFill="1" applyBorder="1" applyAlignment="1" applyProtection="1">
      <alignment horizontal="center" vertical="center"/>
      <protection locked="0"/>
    </xf>
    <xf numFmtId="0" fontId="14" fillId="2" borderId="28" xfId="0" applyFont="1" applyFill="1" applyBorder="1" applyAlignment="1" applyProtection="1">
      <alignment horizontal="center" vertical="center"/>
      <protection locked="0"/>
    </xf>
    <xf numFmtId="0" fontId="8" fillId="0" borderId="31" xfId="0" applyFont="1" applyBorder="1" applyAlignment="1" applyProtection="1">
      <alignment horizontal="right"/>
      <protection locked="0"/>
    </xf>
    <xf numFmtId="0" fontId="8" fillId="0" borderId="32" xfId="0" applyFont="1" applyBorder="1" applyAlignment="1" applyProtection="1">
      <alignment horizontal="right"/>
      <protection locked="0"/>
    </xf>
    <xf numFmtId="0" fontId="8" fillId="0" borderId="20" xfId="0" applyFont="1" applyBorder="1" applyAlignment="1" applyProtection="1">
      <alignment horizontal="right"/>
      <protection locked="0"/>
    </xf>
    <xf numFmtId="0" fontId="8" fillId="0" borderId="7" xfId="0" applyFont="1" applyBorder="1" applyAlignment="1" applyProtection="1">
      <alignment horizontal="right"/>
      <protection locked="0"/>
    </xf>
    <xf numFmtId="0" fontId="5" fillId="2" borderId="1" xfId="0" applyFont="1" applyFill="1" applyBorder="1" applyAlignment="1" applyProtection="1">
      <alignment horizontal="center"/>
      <protection locked="0"/>
    </xf>
    <xf numFmtId="0" fontId="5" fillId="2" borderId="2" xfId="0" applyFont="1" applyFill="1" applyBorder="1" applyAlignment="1" applyProtection="1">
      <alignment horizontal="center"/>
      <protection locked="0"/>
    </xf>
    <xf numFmtId="0" fontId="5" fillId="2" borderId="3" xfId="0" applyFont="1" applyFill="1" applyBorder="1" applyAlignment="1" applyProtection="1">
      <alignment horizontal="center"/>
      <protection locked="0"/>
    </xf>
    <xf numFmtId="0" fontId="5" fillId="2" borderId="4" xfId="0" applyFont="1" applyFill="1" applyBorder="1" applyAlignment="1" applyProtection="1">
      <alignment horizontal="center"/>
      <protection locked="0"/>
    </xf>
    <xf numFmtId="0" fontId="5" fillId="2" borderId="5" xfId="0" applyFont="1" applyFill="1" applyBorder="1" applyAlignment="1" applyProtection="1">
      <alignment horizontal="center"/>
      <protection locked="0"/>
    </xf>
    <xf numFmtId="0" fontId="5" fillId="2" borderId="6" xfId="0" applyFont="1" applyFill="1" applyBorder="1" applyAlignment="1" applyProtection="1">
      <alignment horizontal="center"/>
      <protection locked="0"/>
    </xf>
    <xf numFmtId="0" fontId="8" fillId="0" borderId="34" xfId="0" applyFont="1" applyBorder="1" applyAlignment="1" applyProtection="1">
      <alignment horizontal="right"/>
      <protection locked="0"/>
    </xf>
    <xf numFmtId="0" fontId="8" fillId="0" borderId="35" xfId="0" applyFont="1" applyBorder="1" applyAlignment="1" applyProtection="1">
      <alignment horizontal="right"/>
      <protection locked="0"/>
    </xf>
    <xf numFmtId="0" fontId="8" fillId="2" borderId="28" xfId="0" applyFont="1" applyFill="1" applyBorder="1" applyAlignment="1" applyProtection="1">
      <alignment horizontal="center" vertical="center"/>
      <protection locked="0"/>
    </xf>
    <xf numFmtId="0" fontId="8" fillId="2" borderId="29" xfId="0" applyFont="1" applyFill="1" applyBorder="1" applyAlignment="1" applyProtection="1">
      <alignment horizontal="center" vertical="center"/>
      <protection locked="0"/>
    </xf>
    <xf numFmtId="0" fontId="8" fillId="0" borderId="19" xfId="0" applyFont="1" applyBorder="1" applyAlignment="1" applyProtection="1">
      <alignment horizontal="center" vertical="top" wrapText="1"/>
      <protection locked="0"/>
    </xf>
    <xf numFmtId="0" fontId="8" fillId="0" borderId="21" xfId="0" applyFont="1" applyBorder="1" applyAlignment="1" applyProtection="1">
      <alignment horizontal="center" vertical="top"/>
      <protection locked="0"/>
    </xf>
    <xf numFmtId="0" fontId="8" fillId="0" borderId="22" xfId="0" applyFont="1" applyBorder="1" applyAlignment="1" applyProtection="1">
      <alignment horizontal="left"/>
      <protection locked="0"/>
    </xf>
    <xf numFmtId="0" fontId="8" fillId="0" borderId="23" xfId="0" applyFont="1" applyBorder="1" applyAlignment="1" applyProtection="1">
      <alignment horizontal="left"/>
      <protection locked="0"/>
    </xf>
    <xf numFmtId="0" fontId="8" fillId="0" borderId="8" xfId="0" applyFont="1" applyBorder="1" applyAlignment="1" applyProtection="1">
      <alignment horizontal="left"/>
      <protection locked="0"/>
    </xf>
    <xf numFmtId="0" fontId="6" fillId="0" borderId="7" xfId="0" applyFont="1" applyBorder="1" applyAlignment="1" applyProtection="1">
      <alignment horizontal="center"/>
    </xf>
    <xf numFmtId="0" fontId="8" fillId="0" borderId="17" xfId="0" applyFont="1" applyBorder="1" applyAlignment="1" applyProtection="1">
      <alignment horizontal="center" vertical="top"/>
      <protection locked="0"/>
    </xf>
    <xf numFmtId="0" fontId="8" fillId="0" borderId="18" xfId="0" applyFont="1" applyBorder="1" applyAlignment="1" applyProtection="1">
      <alignment horizontal="center" vertical="top"/>
      <protection locked="0"/>
    </xf>
    <xf numFmtId="0" fontId="8" fillId="0" borderId="20" xfId="0" applyFont="1" applyBorder="1" applyAlignment="1" applyProtection="1">
      <alignment horizontal="center" vertical="top"/>
      <protection locked="0"/>
    </xf>
    <xf numFmtId="0" fontId="8" fillId="0" borderId="7" xfId="0" applyFont="1" applyBorder="1" applyAlignment="1" applyProtection="1">
      <alignment horizontal="center" vertical="top"/>
      <protection locked="0"/>
    </xf>
    <xf numFmtId="0" fontId="8" fillId="0" borderId="18" xfId="0" applyFont="1" applyBorder="1" applyAlignment="1" applyProtection="1">
      <alignment horizontal="center" vertical="top" wrapText="1"/>
      <protection locked="0"/>
    </xf>
    <xf numFmtId="0" fontId="8" fillId="0" borderId="8" xfId="0" applyFont="1" applyBorder="1" applyAlignment="1" applyProtection="1">
      <alignment horizontal="left" vertical="top"/>
      <protection locked="0"/>
    </xf>
    <xf numFmtId="0" fontId="8" fillId="0" borderId="7" xfId="0" applyFont="1" applyBorder="1" applyAlignment="1" applyProtection="1">
      <alignment horizontal="left" vertical="top"/>
      <protection locked="0"/>
    </xf>
    <xf numFmtId="0" fontId="8" fillId="0" borderId="9" xfId="0" applyFont="1" applyBorder="1" applyAlignment="1" applyProtection="1">
      <alignment horizontal="left" vertical="top"/>
      <protection locked="0"/>
    </xf>
    <xf numFmtId="0" fontId="8" fillId="0" borderId="10" xfId="0" applyFont="1" applyBorder="1" applyAlignment="1" applyProtection="1">
      <alignment horizontal="left" vertical="top"/>
      <protection locked="0"/>
    </xf>
    <xf numFmtId="0" fontId="8" fillId="0" borderId="11" xfId="0" applyFont="1" applyBorder="1" applyAlignment="1" applyProtection="1">
      <alignment horizontal="left" vertical="top"/>
      <protection locked="0"/>
    </xf>
    <xf numFmtId="0" fontId="8" fillId="0" borderId="12" xfId="0" applyFont="1" applyBorder="1" applyAlignment="1" applyProtection="1">
      <alignment horizontal="left" vertical="top"/>
      <protection locked="0"/>
    </xf>
    <xf numFmtId="0" fontId="8" fillId="0" borderId="0" xfId="0" applyFont="1" applyBorder="1" applyAlignment="1" applyProtection="1">
      <alignment horizontal="left" vertical="top"/>
      <protection locked="0"/>
    </xf>
    <xf numFmtId="0" fontId="8" fillId="0" borderId="13" xfId="0" applyFont="1" applyBorder="1" applyAlignment="1" applyProtection="1">
      <alignment horizontal="left" vertical="top"/>
      <protection locked="0"/>
    </xf>
    <xf numFmtId="0" fontId="8" fillId="0" borderId="14" xfId="0" applyFont="1" applyBorder="1" applyAlignment="1" applyProtection="1">
      <alignment horizontal="left" vertical="top"/>
      <protection locked="0"/>
    </xf>
    <xf numFmtId="0" fontId="8" fillId="0" borderId="15" xfId="0" applyFont="1" applyBorder="1" applyAlignment="1" applyProtection="1">
      <alignment horizontal="left" vertical="top"/>
      <protection locked="0"/>
    </xf>
    <xf numFmtId="0" fontId="8" fillId="0" borderId="16" xfId="0" applyFont="1" applyBorder="1" applyAlignment="1" applyProtection="1">
      <alignment horizontal="left" vertical="top"/>
      <protection locked="0"/>
    </xf>
    <xf numFmtId="0" fontId="8" fillId="0" borderId="7" xfId="0" applyFont="1" applyBorder="1" applyAlignment="1" applyProtection="1">
      <alignment horizontal="left"/>
      <protection locked="0"/>
    </xf>
    <xf numFmtId="0" fontId="13" fillId="0" borderId="5" xfId="0" applyFont="1" applyBorder="1" applyAlignment="1" applyProtection="1">
      <alignment horizontal="center" vertical="center"/>
      <protection locked="0"/>
    </xf>
    <xf numFmtId="0" fontId="8" fillId="0" borderId="7" xfId="0" applyFont="1" applyBorder="1" applyAlignment="1" applyProtection="1">
      <alignment horizontal="left" vertical="top" wrapText="1"/>
      <protection locked="0"/>
    </xf>
    <xf numFmtId="0" fontId="6" fillId="0" borderId="24" xfId="0" applyFont="1" applyBorder="1" applyAlignment="1" applyProtection="1">
      <alignment horizontal="center"/>
      <protection locked="0"/>
    </xf>
    <xf numFmtId="0" fontId="6" fillId="0" borderId="25" xfId="0" applyFont="1" applyBorder="1" applyAlignment="1" applyProtection="1">
      <alignment horizontal="center"/>
      <protection locked="0"/>
    </xf>
    <xf numFmtId="0" fontId="6" fillId="0" borderId="25" xfId="0" applyFont="1" applyBorder="1" applyAlignment="1" applyProtection="1">
      <alignment horizontal="center"/>
    </xf>
    <xf numFmtId="0" fontId="6" fillId="0" borderId="7" xfId="0" applyFont="1" applyBorder="1" applyAlignment="1" applyProtection="1">
      <alignment horizontal="left" vertical="top"/>
      <protection locked="0"/>
    </xf>
    <xf numFmtId="0" fontId="8" fillId="0" borderId="0" xfId="0" applyFont="1" applyAlignment="1" applyProtection="1">
      <alignment horizontal="center"/>
      <protection locked="0"/>
    </xf>
    <xf numFmtId="0" fontId="8" fillId="0" borderId="7" xfId="0" applyFont="1" applyBorder="1" applyAlignment="1" applyProtection="1">
      <alignment horizontal="center" vertical="center"/>
      <protection locked="0"/>
    </xf>
    <xf numFmtId="0" fontId="8" fillId="0" borderId="7" xfId="0" applyFont="1" applyBorder="1" applyAlignment="1" applyProtection="1">
      <alignment horizontal="center" wrapText="1"/>
      <protection locked="0"/>
    </xf>
    <xf numFmtId="0" fontId="8" fillId="0" borderId="7" xfId="0" applyFont="1" applyBorder="1" applyAlignment="1" applyProtection="1">
      <alignment horizontal="center"/>
      <protection locked="0"/>
    </xf>
    <xf numFmtId="0" fontId="6" fillId="0" borderId="7" xfId="0" applyFont="1" applyBorder="1" applyAlignment="1" applyProtection="1">
      <alignment horizontal="left" vertical="center"/>
      <protection locked="0"/>
    </xf>
    <xf numFmtId="0" fontId="15" fillId="0" borderId="7" xfId="0" applyFont="1" applyBorder="1" applyAlignment="1" applyProtection="1">
      <alignment horizontal="center" vertical="center"/>
      <protection locked="0"/>
    </xf>
    <xf numFmtId="0" fontId="12" fillId="2" borderId="7" xfId="0" applyFont="1" applyFill="1" applyBorder="1" applyAlignment="1" applyProtection="1">
      <alignment horizontal="left" vertical="justify"/>
      <protection locked="0"/>
    </xf>
    <xf numFmtId="10" fontId="8" fillId="0" borderId="7" xfId="1" applyNumberFormat="1" applyFont="1" applyBorder="1" applyAlignment="1" applyProtection="1">
      <alignment horizontal="center"/>
    </xf>
    <xf numFmtId="0" fontId="16" fillId="0" borderId="0" xfId="0" applyFont="1" applyAlignment="1" applyProtection="1">
      <alignment horizontal="left" vertical="center"/>
      <protection locked="0"/>
    </xf>
    <xf numFmtId="0" fontId="16" fillId="0" borderId="0" xfId="0" applyFont="1" applyAlignment="1" applyProtection="1">
      <alignment horizontal="center" wrapText="1"/>
      <protection locked="0"/>
    </xf>
    <xf numFmtId="0" fontId="16" fillId="0" borderId="0" xfId="0" applyFont="1" applyAlignment="1" applyProtection="1">
      <alignment horizontal="center"/>
      <protection locked="0"/>
    </xf>
    <xf numFmtId="0" fontId="6" fillId="0" borderId="37" xfId="0" applyFont="1" applyBorder="1" applyAlignment="1" applyProtection="1">
      <alignment horizontal="left"/>
      <protection locked="0"/>
    </xf>
    <xf numFmtId="0" fontId="6" fillId="0" borderId="23" xfId="0" applyFont="1" applyBorder="1" applyAlignment="1" applyProtection="1">
      <alignment horizontal="left"/>
      <protection locked="0"/>
    </xf>
    <xf numFmtId="0" fontId="6" fillId="0" borderId="8" xfId="0" applyFont="1" applyBorder="1" applyAlignment="1" applyProtection="1">
      <alignment horizontal="left"/>
      <protection locked="0"/>
    </xf>
    <xf numFmtId="0" fontId="3" fillId="0" borderId="7" xfId="0" applyFont="1" applyBorder="1" applyAlignment="1" applyProtection="1">
      <alignment horizontal="center"/>
      <protection locked="0"/>
    </xf>
    <xf numFmtId="0" fontId="6" fillId="0" borderId="35" xfId="0" applyFont="1" applyBorder="1" applyAlignment="1" applyProtection="1">
      <alignment horizontal="center"/>
    </xf>
    <xf numFmtId="0" fontId="17" fillId="0" borderId="0" xfId="0" applyFont="1" applyAlignment="1" applyProtection="1">
      <alignment horizontal="left"/>
      <protection locked="0"/>
    </xf>
    <xf numFmtId="0" fontId="15" fillId="0" borderId="0" xfId="0" applyFont="1" applyAlignment="1" applyProtection="1">
      <alignment horizontal="left"/>
      <protection locked="0"/>
    </xf>
    <xf numFmtId="0" fontId="6" fillId="0" borderId="9" xfId="0" applyFont="1" applyBorder="1" applyAlignment="1" applyProtection="1">
      <alignment horizontal="center" wrapText="1"/>
      <protection locked="0"/>
    </xf>
    <xf numFmtId="0" fontId="6" fillId="0" borderId="11" xfId="0" applyFont="1" applyBorder="1" applyAlignment="1" applyProtection="1">
      <alignment horizontal="center"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8" fillId="0" borderId="26" xfId="0" applyFont="1" applyBorder="1" applyAlignment="1" applyProtection="1">
      <alignment horizontal="center" vertical="center" wrapText="1"/>
      <protection locked="0"/>
    </xf>
    <xf numFmtId="0" fontId="8" fillId="0" borderId="43" xfId="0" applyFont="1" applyBorder="1" applyAlignment="1" applyProtection="1">
      <alignment horizontal="center" vertical="center" wrapText="1"/>
      <protection locked="0"/>
    </xf>
    <xf numFmtId="0" fontId="6" fillId="0" borderId="27" xfId="0" applyFont="1" applyBorder="1" applyAlignment="1" applyProtection="1">
      <alignment horizontal="left"/>
      <protection locked="0"/>
    </xf>
    <xf numFmtId="0" fontId="6" fillId="0" borderId="28" xfId="0" applyFont="1" applyBorder="1" applyAlignment="1" applyProtection="1">
      <alignment horizontal="left"/>
      <protection locked="0"/>
    </xf>
    <xf numFmtId="0" fontId="6" fillId="0" borderId="29" xfId="0" applyFont="1" applyBorder="1" applyAlignment="1" applyProtection="1">
      <alignment horizontal="left"/>
      <protection locked="0"/>
    </xf>
    <xf numFmtId="0" fontId="6" fillId="0" borderId="0" xfId="0" applyFont="1" applyAlignment="1" applyProtection="1">
      <alignment horizontal="center"/>
      <protection locked="0"/>
    </xf>
    <xf numFmtId="0" fontId="8" fillId="2" borderId="10" xfId="0" applyFont="1" applyFill="1" applyBorder="1" applyAlignment="1" applyProtection="1">
      <alignment horizontal="center"/>
      <protection locked="0"/>
    </xf>
    <xf numFmtId="0" fontId="8" fillId="2" borderId="15" xfId="0" applyFont="1" applyFill="1" applyBorder="1" applyAlignment="1" applyProtection="1">
      <alignment horizontal="center"/>
      <protection locked="0"/>
    </xf>
  </cellXfs>
  <cellStyles count="2">
    <cellStyle name="Normal" xfId="0" builtinId="0"/>
    <cellStyle name="Percent" xfId="1"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514350</xdr:colOff>
      <xdr:row>34</xdr:row>
      <xdr:rowOff>9525</xdr:rowOff>
    </xdr:from>
    <xdr:to>
      <xdr:col>0</xdr:col>
      <xdr:colOff>695326</xdr:colOff>
      <xdr:row>34</xdr:row>
      <xdr:rowOff>142875</xdr:rowOff>
    </xdr:to>
    <xdr:sp macro="" textlink="">
      <xdr:nvSpPr>
        <xdr:cNvPr id="2" name="Flowchart: Process 1">
          <a:extLst>
            <a:ext uri="{FF2B5EF4-FFF2-40B4-BE49-F238E27FC236}">
              <a16:creationId xmlns:a16="http://schemas.microsoft.com/office/drawing/2014/main" id="{00000000-0008-0000-0000-000002000000}"/>
            </a:ext>
          </a:extLst>
        </xdr:cNvPr>
        <xdr:cNvSpPr/>
      </xdr:nvSpPr>
      <xdr:spPr>
        <a:xfrm>
          <a:off x="514350" y="6810375"/>
          <a:ext cx="180976" cy="133350"/>
        </a:xfrm>
        <a:prstGeom prst="flowChartProcess">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US"/>
        </a:p>
      </xdr:txBody>
    </xdr:sp>
    <xdr:clientData/>
  </xdr:twoCellAnchor>
  <xdr:twoCellAnchor>
    <xdr:from>
      <xdr:col>0</xdr:col>
      <xdr:colOff>514350</xdr:colOff>
      <xdr:row>35</xdr:row>
      <xdr:rowOff>9525</xdr:rowOff>
    </xdr:from>
    <xdr:to>
      <xdr:col>0</xdr:col>
      <xdr:colOff>685800</xdr:colOff>
      <xdr:row>35</xdr:row>
      <xdr:rowOff>161925</xdr:rowOff>
    </xdr:to>
    <xdr:sp macro="" textlink="">
      <xdr:nvSpPr>
        <xdr:cNvPr id="3" name="Flowchart: Process 2">
          <a:extLst>
            <a:ext uri="{FF2B5EF4-FFF2-40B4-BE49-F238E27FC236}">
              <a16:creationId xmlns:a16="http://schemas.microsoft.com/office/drawing/2014/main" id="{00000000-0008-0000-0000-000003000000}"/>
            </a:ext>
          </a:extLst>
        </xdr:cNvPr>
        <xdr:cNvSpPr/>
      </xdr:nvSpPr>
      <xdr:spPr>
        <a:xfrm flipH="1">
          <a:off x="514350" y="7000875"/>
          <a:ext cx="171450" cy="152400"/>
        </a:xfrm>
        <a:prstGeom prst="flowChartProcess">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US"/>
        </a:p>
      </xdr:txBody>
    </xdr:sp>
    <xdr:clientData/>
  </xdr:twoCellAnchor>
  <xdr:twoCellAnchor>
    <xdr:from>
      <xdr:col>0</xdr:col>
      <xdr:colOff>514350</xdr:colOff>
      <xdr:row>36</xdr:row>
      <xdr:rowOff>28576</xdr:rowOff>
    </xdr:from>
    <xdr:to>
      <xdr:col>0</xdr:col>
      <xdr:colOff>685800</xdr:colOff>
      <xdr:row>36</xdr:row>
      <xdr:rowOff>161926</xdr:rowOff>
    </xdr:to>
    <xdr:sp macro="" textlink="">
      <xdr:nvSpPr>
        <xdr:cNvPr id="4" name="Flowchart: Process 3">
          <a:extLst>
            <a:ext uri="{FF2B5EF4-FFF2-40B4-BE49-F238E27FC236}">
              <a16:creationId xmlns:a16="http://schemas.microsoft.com/office/drawing/2014/main" id="{00000000-0008-0000-0000-000004000000}"/>
            </a:ext>
          </a:extLst>
        </xdr:cNvPr>
        <xdr:cNvSpPr/>
      </xdr:nvSpPr>
      <xdr:spPr>
        <a:xfrm>
          <a:off x="514350" y="7210426"/>
          <a:ext cx="171450" cy="133350"/>
        </a:xfrm>
        <a:prstGeom prst="flowChartProcess">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US"/>
        </a:p>
      </xdr:txBody>
    </xdr:sp>
    <xdr:clientData/>
  </xdr:twoCellAnchor>
  <xdr:oneCellAnchor>
    <xdr:from>
      <xdr:col>0</xdr:col>
      <xdr:colOff>514350</xdr:colOff>
      <xdr:row>88</xdr:row>
      <xdr:rowOff>28575</xdr:rowOff>
    </xdr:from>
    <xdr:ext cx="161925" cy="152400"/>
    <xdr:sp macro="" textlink="">
      <xdr:nvSpPr>
        <xdr:cNvPr id="5" name="TextBox 4">
          <a:extLst>
            <a:ext uri="{FF2B5EF4-FFF2-40B4-BE49-F238E27FC236}">
              <a16:creationId xmlns:a16="http://schemas.microsoft.com/office/drawing/2014/main" id="{00000000-0008-0000-0000-000005000000}"/>
            </a:ext>
          </a:extLst>
        </xdr:cNvPr>
        <xdr:cNvSpPr txBox="1"/>
      </xdr:nvSpPr>
      <xdr:spPr>
        <a:xfrm>
          <a:off x="514350" y="17287875"/>
          <a:ext cx="161925" cy="152400"/>
        </a:xfrm>
        <a:prstGeom prst="rect">
          <a:avLst/>
        </a:prstGeom>
      </xdr:spPr>
      <xdr:style>
        <a:lnRef idx="2">
          <a:schemeClr val="accent1"/>
        </a:lnRef>
        <a:fillRef idx="1">
          <a:schemeClr val="lt1"/>
        </a:fillRef>
        <a:effectRef idx="0">
          <a:schemeClr val="accent1"/>
        </a:effectRef>
        <a:fontRef idx="minor">
          <a:schemeClr val="dk1"/>
        </a:fontRef>
      </xdr:style>
      <xdr:txBody>
        <a:bodyPr vertOverflow="clip" wrap="square" rtlCol="0" anchor="t">
          <a:noAutofit/>
        </a:bodyPr>
        <a:lstStyle/>
        <a:p>
          <a:endParaRPr lang="en-US"/>
        </a:p>
      </xdr:txBody>
    </xdr:sp>
    <xdr:clientData/>
  </xdr:oneCellAnchor>
  <xdr:oneCellAnchor>
    <xdr:from>
      <xdr:col>4</xdr:col>
      <xdr:colOff>438150</xdr:colOff>
      <xdr:row>88</xdr:row>
      <xdr:rowOff>28575</xdr:rowOff>
    </xdr:from>
    <xdr:ext cx="171450" cy="133350"/>
    <xdr:sp macro="" textlink="">
      <xdr:nvSpPr>
        <xdr:cNvPr id="6" name="TextBox 5">
          <a:extLst>
            <a:ext uri="{FF2B5EF4-FFF2-40B4-BE49-F238E27FC236}">
              <a16:creationId xmlns:a16="http://schemas.microsoft.com/office/drawing/2014/main" id="{00000000-0008-0000-0000-000006000000}"/>
            </a:ext>
          </a:extLst>
        </xdr:cNvPr>
        <xdr:cNvSpPr txBox="1"/>
      </xdr:nvSpPr>
      <xdr:spPr>
        <a:xfrm>
          <a:off x="3200400" y="17287875"/>
          <a:ext cx="171450" cy="133350"/>
        </a:xfrm>
        <a:prstGeom prst="rect">
          <a:avLst/>
        </a:prstGeom>
      </xdr:spPr>
      <xdr:style>
        <a:lnRef idx="2">
          <a:schemeClr val="accent1"/>
        </a:lnRef>
        <a:fillRef idx="1">
          <a:schemeClr val="lt1"/>
        </a:fillRef>
        <a:effectRef idx="0">
          <a:schemeClr val="accent1"/>
        </a:effectRef>
        <a:fontRef idx="minor">
          <a:schemeClr val="dk1"/>
        </a:fontRef>
      </xdr:style>
      <xdr:txBody>
        <a:bodyPr vertOverflow="clip" wrap="square" rtlCol="0" anchor="t">
          <a:noAutofit/>
        </a:bodyPr>
        <a:lstStyle/>
        <a:p>
          <a:endParaRPr lang="en-US"/>
        </a:p>
      </xdr:txBody>
    </xdr:sp>
    <xdr:clientData/>
  </xdr:oneCellAnchor>
  <xdr:oneCellAnchor>
    <xdr:from>
      <xdr:col>7</xdr:col>
      <xdr:colOff>438149</xdr:colOff>
      <xdr:row>88</xdr:row>
      <xdr:rowOff>19050</xdr:rowOff>
    </xdr:from>
    <xdr:ext cx="156157" cy="161925"/>
    <xdr:sp macro="" textlink="">
      <xdr:nvSpPr>
        <xdr:cNvPr id="7" name="TextBox 6">
          <a:extLst>
            <a:ext uri="{FF2B5EF4-FFF2-40B4-BE49-F238E27FC236}">
              <a16:creationId xmlns:a16="http://schemas.microsoft.com/office/drawing/2014/main" id="{00000000-0008-0000-0000-000007000000}"/>
            </a:ext>
          </a:extLst>
        </xdr:cNvPr>
        <xdr:cNvSpPr txBox="1"/>
      </xdr:nvSpPr>
      <xdr:spPr>
        <a:xfrm>
          <a:off x="5219699" y="17278350"/>
          <a:ext cx="156157" cy="161925"/>
        </a:xfrm>
        <a:prstGeom prst="rect">
          <a:avLst/>
        </a:prstGeom>
      </xdr:spPr>
      <xdr:style>
        <a:lnRef idx="2">
          <a:schemeClr val="accent1"/>
        </a:lnRef>
        <a:fillRef idx="1">
          <a:schemeClr val="lt1"/>
        </a:fillRef>
        <a:effectRef idx="0">
          <a:schemeClr val="accent1"/>
        </a:effectRef>
        <a:fontRef idx="minor">
          <a:schemeClr val="dk1"/>
        </a:fontRef>
      </xdr:style>
      <xdr:txBody>
        <a:bodyPr vertOverflow="clip" wrap="square" rtlCol="0" anchor="t">
          <a:noAutofit/>
        </a:bodyPr>
        <a:lstStyle/>
        <a:p>
          <a:endParaRPr lang="en-US"/>
        </a:p>
      </xdr:txBody>
    </xdr:sp>
    <xdr:clientData/>
  </xdr:oneCellAnchor>
  <xdr:twoCellAnchor editAs="oneCell">
    <xdr:from>
      <xdr:col>3</xdr:col>
      <xdr:colOff>209550</xdr:colOff>
      <xdr:row>2</xdr:row>
      <xdr:rowOff>95250</xdr:rowOff>
    </xdr:from>
    <xdr:to>
      <xdr:col>6</xdr:col>
      <xdr:colOff>304800</xdr:colOff>
      <xdr:row>4</xdr:row>
      <xdr:rowOff>161925</xdr:rowOff>
    </xdr:to>
    <xdr:pic>
      <xdr:nvPicPr>
        <xdr:cNvPr id="1870" name="Picture 8" descr="Daikin.jpg">
          <a:extLst>
            <a:ext uri="{FF2B5EF4-FFF2-40B4-BE49-F238E27FC236}">
              <a16:creationId xmlns:a16="http://schemas.microsoft.com/office/drawing/2014/main" id="{00000000-0008-0000-0000-00004E07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62175" y="476250"/>
          <a:ext cx="2162175"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381"/>
  <sheetViews>
    <sheetView showGridLines="0" tabSelected="1" zoomScale="60" zoomScaleNormal="60" workbookViewId="0">
      <selection activeCell="L18" sqref="L18"/>
    </sheetView>
  </sheetViews>
  <sheetFormatPr defaultRowHeight="15" x14ac:dyDescent="0.25"/>
  <cols>
    <col min="1" max="1" width="11" style="1" customWidth="1"/>
    <col min="2" max="4" width="9.140625" style="1"/>
    <col min="5" max="5" width="12" style="1" customWidth="1"/>
    <col min="6" max="6" width="9.85546875" style="1" customWidth="1"/>
    <col min="7" max="7" width="9.140625" style="1"/>
    <col min="8" max="8" width="31.140625" style="1" customWidth="1"/>
    <col min="9" max="9" width="10.7109375" style="1" customWidth="1"/>
    <col min="10" max="10" width="17.85546875" style="1" customWidth="1"/>
    <col min="11" max="11" width="3.28515625" style="1" hidden="1" customWidth="1"/>
    <col min="12" max="12" width="94.7109375" style="1" customWidth="1"/>
    <col min="13" max="16384" width="9.140625" style="1"/>
  </cols>
  <sheetData>
    <row r="1" spans="1:10" ht="15" customHeight="1" x14ac:dyDescent="0.25">
      <c r="A1" s="102" t="s">
        <v>245</v>
      </c>
      <c r="B1" s="103"/>
      <c r="C1" s="103"/>
      <c r="D1" s="103"/>
      <c r="E1" s="103"/>
      <c r="F1" s="103"/>
      <c r="G1" s="103"/>
      <c r="H1" s="103"/>
      <c r="I1" s="103"/>
      <c r="J1" s="104"/>
    </row>
    <row r="2" spans="1:10" ht="15" customHeight="1" thickBot="1" x14ac:dyDescent="0.3">
      <c r="A2" s="105"/>
      <c r="B2" s="106"/>
      <c r="C2" s="106"/>
      <c r="D2" s="106"/>
      <c r="E2" s="106"/>
      <c r="F2" s="106"/>
      <c r="G2" s="106"/>
      <c r="H2" s="106"/>
      <c r="I2" s="106"/>
      <c r="J2" s="107"/>
    </row>
    <row r="6" spans="1:10" ht="21" x14ac:dyDescent="0.35">
      <c r="A6" s="90" t="s">
        <v>246</v>
      </c>
      <c r="B6" s="90"/>
      <c r="C6" s="90"/>
      <c r="D6" s="90"/>
      <c r="E6" s="90"/>
      <c r="F6" s="90"/>
      <c r="G6" s="90"/>
      <c r="H6" s="90"/>
      <c r="I6" s="90"/>
      <c r="J6" s="90"/>
    </row>
    <row r="8" spans="1:10" x14ac:dyDescent="0.25">
      <c r="A8" s="134" t="s">
        <v>0</v>
      </c>
      <c r="B8" s="69"/>
      <c r="C8" s="69"/>
      <c r="D8" s="69"/>
      <c r="E8" s="69"/>
      <c r="F8" s="116" t="s">
        <v>5</v>
      </c>
      <c r="G8" s="134"/>
      <c r="H8" s="134"/>
      <c r="I8" s="134"/>
      <c r="J8" s="134"/>
    </row>
    <row r="9" spans="1:10" x14ac:dyDescent="0.25">
      <c r="A9" s="134" t="s">
        <v>1</v>
      </c>
      <c r="B9" s="134"/>
      <c r="C9" s="134"/>
      <c r="D9" s="134"/>
      <c r="E9" s="134"/>
      <c r="F9" s="123" t="s">
        <v>6</v>
      </c>
      <c r="G9" s="124"/>
      <c r="H9" s="124"/>
      <c r="I9" s="124"/>
      <c r="J9" s="124"/>
    </row>
    <row r="10" spans="1:10" x14ac:dyDescent="0.25">
      <c r="A10" s="134" t="s">
        <v>2</v>
      </c>
      <c r="B10" s="69"/>
      <c r="C10" s="69"/>
      <c r="D10" s="69"/>
      <c r="E10" s="69"/>
      <c r="F10" s="123"/>
      <c r="G10" s="124"/>
      <c r="H10" s="124"/>
      <c r="I10" s="124"/>
      <c r="J10" s="124"/>
    </row>
    <row r="11" spans="1:10" x14ac:dyDescent="0.25">
      <c r="A11" s="134" t="s">
        <v>3</v>
      </c>
      <c r="B11" s="134"/>
      <c r="C11" s="134"/>
      <c r="D11" s="134"/>
      <c r="E11" s="134"/>
      <c r="F11" s="123"/>
      <c r="G11" s="124"/>
      <c r="H11" s="124"/>
      <c r="I11" s="124"/>
      <c r="J11" s="124"/>
    </row>
    <row r="12" spans="1:10" x14ac:dyDescent="0.25">
      <c r="A12" s="134" t="s">
        <v>4</v>
      </c>
      <c r="B12" s="134"/>
      <c r="C12" s="134"/>
      <c r="D12" s="134"/>
      <c r="E12" s="134"/>
      <c r="F12" s="123"/>
      <c r="G12" s="124"/>
      <c r="H12" s="124"/>
      <c r="I12" s="124"/>
      <c r="J12" s="124"/>
    </row>
    <row r="13" spans="1:10" x14ac:dyDescent="0.25">
      <c r="A13" s="136" t="s">
        <v>9</v>
      </c>
      <c r="B13" s="136"/>
      <c r="C13" s="136"/>
      <c r="D13" s="136"/>
      <c r="E13" s="136"/>
      <c r="F13" s="125" t="s">
        <v>7</v>
      </c>
      <c r="G13" s="126"/>
      <c r="H13" s="126"/>
      <c r="I13" s="126"/>
      <c r="J13" s="127"/>
    </row>
    <row r="14" spans="1:10" x14ac:dyDescent="0.25">
      <c r="A14" s="136"/>
      <c r="B14" s="136"/>
      <c r="C14" s="136"/>
      <c r="D14" s="136"/>
      <c r="E14" s="136"/>
      <c r="F14" s="128"/>
      <c r="G14" s="129"/>
      <c r="H14" s="129"/>
      <c r="I14" s="129"/>
      <c r="J14" s="130"/>
    </row>
    <row r="15" spans="1:10" x14ac:dyDescent="0.25">
      <c r="A15" s="136"/>
      <c r="B15" s="136"/>
      <c r="C15" s="136"/>
      <c r="D15" s="136"/>
      <c r="E15" s="136"/>
      <c r="F15" s="128"/>
      <c r="G15" s="129"/>
      <c r="H15" s="129"/>
      <c r="I15" s="129"/>
      <c r="J15" s="130"/>
    </row>
    <row r="16" spans="1:10" x14ac:dyDescent="0.25">
      <c r="A16" s="136"/>
      <c r="B16" s="136"/>
      <c r="C16" s="136"/>
      <c r="D16" s="136"/>
      <c r="E16" s="136"/>
      <c r="F16" s="128"/>
      <c r="G16" s="129"/>
      <c r="H16" s="129"/>
      <c r="I16" s="129"/>
      <c r="J16" s="130"/>
    </row>
    <row r="17" spans="1:16" x14ac:dyDescent="0.25">
      <c r="A17" s="136"/>
      <c r="B17" s="136"/>
      <c r="C17" s="136"/>
      <c r="D17" s="136"/>
      <c r="E17" s="136"/>
      <c r="F17" s="131"/>
      <c r="G17" s="132"/>
      <c r="H17" s="132"/>
      <c r="I17" s="132"/>
      <c r="J17" s="133"/>
    </row>
    <row r="18" spans="1:16" x14ac:dyDescent="0.25">
      <c r="A18" s="134" t="s">
        <v>10</v>
      </c>
      <c r="B18" s="134"/>
      <c r="C18" s="134"/>
      <c r="D18" s="134"/>
      <c r="E18" s="134"/>
      <c r="F18" s="134" t="s">
        <v>11</v>
      </c>
      <c r="G18" s="134"/>
      <c r="H18" s="134"/>
      <c r="I18" s="134"/>
      <c r="J18" s="134"/>
    </row>
    <row r="19" spans="1:16" x14ac:dyDescent="0.25">
      <c r="A19" s="134" t="s">
        <v>13</v>
      </c>
      <c r="B19" s="134"/>
      <c r="C19" s="134"/>
      <c r="D19" s="134"/>
      <c r="E19" s="134"/>
      <c r="F19" s="134" t="s">
        <v>12</v>
      </c>
      <c r="G19" s="134"/>
      <c r="H19" s="134"/>
      <c r="I19" s="134"/>
      <c r="J19" s="134"/>
    </row>
    <row r="20" spans="1:16" x14ac:dyDescent="0.25">
      <c r="A20" s="2"/>
      <c r="B20" s="2"/>
      <c r="C20" s="2"/>
      <c r="D20" s="2"/>
      <c r="E20" s="2"/>
      <c r="F20" s="2"/>
      <c r="G20" s="2"/>
      <c r="H20" s="2"/>
      <c r="I20" s="2"/>
      <c r="J20" s="2"/>
    </row>
    <row r="21" spans="1:16" x14ac:dyDescent="0.25">
      <c r="A21" s="2"/>
      <c r="B21" s="2"/>
      <c r="C21" s="2"/>
      <c r="D21" s="2"/>
      <c r="E21" s="2"/>
      <c r="F21" s="2"/>
      <c r="G21" s="2"/>
      <c r="H21" s="2"/>
      <c r="I21" s="2"/>
      <c r="J21" s="2"/>
    </row>
    <row r="22" spans="1:16" x14ac:dyDescent="0.25">
      <c r="A22" s="90" t="s">
        <v>8</v>
      </c>
      <c r="B22" s="90"/>
      <c r="C22" s="90"/>
      <c r="D22" s="90"/>
      <c r="E22" s="90"/>
      <c r="F22" s="90"/>
      <c r="G22" s="90"/>
      <c r="H22" s="90"/>
      <c r="I22" s="90"/>
      <c r="J22" s="90"/>
    </row>
    <row r="23" spans="1:16" x14ac:dyDescent="0.25">
      <c r="A23" s="90"/>
      <c r="B23" s="90"/>
      <c r="C23" s="90"/>
      <c r="D23" s="90"/>
      <c r="E23" s="90"/>
      <c r="F23" s="90"/>
      <c r="G23" s="90"/>
      <c r="H23" s="90"/>
      <c r="I23" s="90"/>
      <c r="J23" s="90"/>
    </row>
    <row r="24" spans="1:16" ht="15.75" thickBot="1" x14ac:dyDescent="0.3"/>
    <row r="25" spans="1:16" x14ac:dyDescent="0.25">
      <c r="A25" s="118" t="s">
        <v>14</v>
      </c>
      <c r="B25" s="119"/>
      <c r="C25" s="119"/>
      <c r="D25" s="122" t="s">
        <v>15</v>
      </c>
      <c r="E25" s="119"/>
      <c r="F25" s="122" t="s">
        <v>16</v>
      </c>
      <c r="G25" s="119"/>
      <c r="H25" s="122" t="s">
        <v>235</v>
      </c>
      <c r="I25" s="122" t="s">
        <v>17</v>
      </c>
      <c r="J25" s="112" t="s">
        <v>18</v>
      </c>
    </row>
    <row r="26" spans="1:16" x14ac:dyDescent="0.25">
      <c r="A26" s="120"/>
      <c r="B26" s="121"/>
      <c r="C26" s="121"/>
      <c r="D26" s="121"/>
      <c r="E26" s="121"/>
      <c r="F26" s="121"/>
      <c r="G26" s="121"/>
      <c r="H26" s="121"/>
      <c r="I26" s="121"/>
      <c r="J26" s="113"/>
    </row>
    <row r="27" spans="1:16" x14ac:dyDescent="0.25">
      <c r="A27" s="120"/>
      <c r="B27" s="121"/>
      <c r="C27" s="121"/>
      <c r="D27" s="121"/>
      <c r="E27" s="121"/>
      <c r="F27" s="121"/>
      <c r="G27" s="121"/>
      <c r="H27" s="121"/>
      <c r="I27" s="121"/>
      <c r="J27" s="113"/>
      <c r="P27" s="3"/>
    </row>
    <row r="28" spans="1:16" x14ac:dyDescent="0.25">
      <c r="A28" s="114" t="s">
        <v>19</v>
      </c>
      <c r="B28" s="115"/>
      <c r="C28" s="116"/>
      <c r="D28" s="117">
        <f>(F86)</f>
        <v>1130</v>
      </c>
      <c r="E28" s="117"/>
      <c r="F28" s="117">
        <f>(G86)</f>
        <v>0</v>
      </c>
      <c r="G28" s="117"/>
      <c r="H28" s="4" t="str">
        <f>IF(F28/D28&gt;0.8,"GREEN", "")</f>
        <v/>
      </c>
      <c r="I28" s="5" t="str">
        <f>IF(H28="GREEN", "", IF(J28="RED",  "", "YELLOW"))</f>
        <v/>
      </c>
      <c r="J28" s="6" t="str">
        <f>IF(F28/D28&lt;0.49, "RED", "")</f>
        <v>RED</v>
      </c>
      <c r="P28" s="7"/>
    </row>
    <row r="29" spans="1:16" x14ac:dyDescent="0.25">
      <c r="A29" s="114" t="s">
        <v>20</v>
      </c>
      <c r="B29" s="115"/>
      <c r="C29" s="116"/>
      <c r="D29" s="117" t="s">
        <v>201</v>
      </c>
      <c r="E29" s="117"/>
      <c r="F29" s="117"/>
      <c r="G29" s="117"/>
      <c r="H29" s="4"/>
      <c r="I29" s="5"/>
      <c r="J29" s="6"/>
      <c r="P29" s="3"/>
    </row>
    <row r="30" spans="1:16" x14ac:dyDescent="0.25">
      <c r="A30" s="114" t="s">
        <v>21</v>
      </c>
      <c r="B30" s="115"/>
      <c r="C30" s="116"/>
      <c r="D30" s="117" t="s">
        <v>201</v>
      </c>
      <c r="E30" s="117"/>
      <c r="F30" s="117"/>
      <c r="G30" s="117"/>
      <c r="H30" s="4"/>
      <c r="I30" s="5"/>
      <c r="J30" s="6"/>
      <c r="P30" s="3"/>
    </row>
    <row r="31" spans="1:16" ht="15.75" thickBot="1" x14ac:dyDescent="0.3">
      <c r="A31" s="137"/>
      <c r="B31" s="138"/>
      <c r="C31" s="138"/>
      <c r="D31" s="139"/>
      <c r="E31" s="139"/>
      <c r="F31" s="139"/>
      <c r="G31" s="139"/>
      <c r="H31" s="4"/>
      <c r="I31" s="5"/>
      <c r="J31" s="6"/>
    </row>
    <row r="32" spans="1:16" ht="25.5" customHeight="1" thickBot="1" x14ac:dyDescent="0.3">
      <c r="A32" s="91" t="s">
        <v>22</v>
      </c>
      <c r="B32" s="92"/>
      <c r="C32" s="93"/>
      <c r="D32" s="94">
        <f>SUM(D28:E31)</f>
        <v>1130</v>
      </c>
      <c r="E32" s="94"/>
      <c r="F32" s="94">
        <f>SUM(F28:G31)</f>
        <v>0</v>
      </c>
      <c r="G32" s="94"/>
      <c r="H32" s="50">
        <f>(F32/D32)</f>
        <v>0</v>
      </c>
      <c r="I32" s="51"/>
      <c r="J32" s="52"/>
    </row>
    <row r="33" spans="1:10" ht="102.75" customHeight="1" thickBot="1" x14ac:dyDescent="0.3">
      <c r="A33" s="164" t="s">
        <v>242</v>
      </c>
      <c r="B33" s="165"/>
      <c r="C33" s="166"/>
      <c r="D33" s="167"/>
      <c r="E33" s="167"/>
      <c r="F33" s="167"/>
      <c r="G33" s="167"/>
      <c r="H33" s="167"/>
      <c r="I33" s="167"/>
      <c r="J33" s="168"/>
    </row>
    <row r="35" spans="1:10" x14ac:dyDescent="0.25">
      <c r="B35" s="95" t="s">
        <v>236</v>
      </c>
      <c r="C35" s="95"/>
      <c r="D35" s="95"/>
      <c r="E35" s="95"/>
      <c r="F35" s="95"/>
      <c r="G35" s="95"/>
    </row>
    <row r="36" spans="1:10" x14ac:dyDescent="0.25">
      <c r="B36" s="95" t="s">
        <v>237</v>
      </c>
      <c r="C36" s="95"/>
      <c r="D36" s="95"/>
      <c r="E36" s="95"/>
      <c r="F36" s="95"/>
      <c r="G36" s="95"/>
    </row>
    <row r="37" spans="1:10" x14ac:dyDescent="0.25">
      <c r="B37" s="95" t="s">
        <v>238</v>
      </c>
      <c r="C37" s="95"/>
      <c r="D37" s="95"/>
      <c r="E37" s="95"/>
      <c r="F37" s="95"/>
      <c r="G37" s="95"/>
    </row>
    <row r="38" spans="1:10" x14ac:dyDescent="0.25">
      <c r="B38" s="8"/>
      <c r="C38" s="8"/>
      <c r="D38" s="8"/>
      <c r="E38" s="8"/>
      <c r="F38" s="8"/>
      <c r="G38" s="8"/>
    </row>
    <row r="39" spans="1:10" ht="15.75" thickBot="1" x14ac:dyDescent="0.3">
      <c r="A39" s="135" t="s">
        <v>208</v>
      </c>
      <c r="B39" s="135"/>
      <c r="C39" s="135"/>
    </row>
    <row r="40" spans="1:10" ht="18.75" customHeight="1" thickBot="1" x14ac:dyDescent="0.3">
      <c r="A40" s="96" t="s">
        <v>209</v>
      </c>
      <c r="B40" s="97"/>
      <c r="C40" s="97"/>
      <c r="D40" s="97" t="s">
        <v>205</v>
      </c>
      <c r="E40" s="97"/>
      <c r="F40" s="97" t="s">
        <v>26</v>
      </c>
      <c r="G40" s="97"/>
      <c r="H40" s="9" t="s">
        <v>206</v>
      </c>
      <c r="I40" s="110" t="s">
        <v>207</v>
      </c>
      <c r="J40" s="111"/>
    </row>
    <row r="41" spans="1:10" x14ac:dyDescent="0.25">
      <c r="A41" s="98" t="s">
        <v>211</v>
      </c>
      <c r="B41" s="99"/>
      <c r="C41" s="99"/>
      <c r="D41" s="59"/>
      <c r="E41" s="59"/>
      <c r="F41" s="59"/>
      <c r="G41" s="59"/>
      <c r="H41" s="10"/>
      <c r="I41" s="59"/>
      <c r="J41" s="60"/>
    </row>
    <row r="42" spans="1:10" x14ac:dyDescent="0.25">
      <c r="A42" s="100" t="s">
        <v>53</v>
      </c>
      <c r="B42" s="101"/>
      <c r="C42" s="101"/>
      <c r="D42" s="58"/>
      <c r="E42" s="58"/>
      <c r="F42" s="58"/>
      <c r="G42" s="58"/>
      <c r="H42" s="11"/>
      <c r="I42" s="58"/>
      <c r="J42" s="61"/>
    </row>
    <row r="43" spans="1:10" x14ac:dyDescent="0.25">
      <c r="A43" s="100" t="s">
        <v>212</v>
      </c>
      <c r="B43" s="101"/>
      <c r="C43" s="101"/>
      <c r="D43" s="58"/>
      <c r="E43" s="58"/>
      <c r="F43" s="58"/>
      <c r="G43" s="58"/>
      <c r="H43" s="11"/>
      <c r="I43" s="58"/>
      <c r="J43" s="61"/>
    </row>
    <row r="44" spans="1:10" ht="15.75" thickBot="1" x14ac:dyDescent="0.3">
      <c r="A44" s="108" t="s">
        <v>210</v>
      </c>
      <c r="B44" s="109"/>
      <c r="C44" s="109"/>
      <c r="D44" s="62"/>
      <c r="E44" s="62"/>
      <c r="F44" s="62"/>
      <c r="G44" s="62"/>
      <c r="H44" s="12"/>
      <c r="I44" s="62"/>
      <c r="J44" s="63"/>
    </row>
    <row r="47" spans="1:10" ht="15.75" thickBot="1" x14ac:dyDescent="0.3"/>
    <row r="48" spans="1:10" x14ac:dyDescent="0.25">
      <c r="A48" s="102" t="s">
        <v>23</v>
      </c>
      <c r="B48" s="103"/>
      <c r="C48" s="103"/>
      <c r="D48" s="103"/>
      <c r="E48" s="103"/>
      <c r="F48" s="103"/>
      <c r="G48" s="103"/>
      <c r="H48" s="103"/>
      <c r="I48" s="103"/>
      <c r="J48" s="104"/>
    </row>
    <row r="49" spans="1:10" ht="15.75" thickBot="1" x14ac:dyDescent="0.3">
      <c r="A49" s="105"/>
      <c r="B49" s="106"/>
      <c r="C49" s="106"/>
      <c r="D49" s="106"/>
      <c r="E49" s="106"/>
      <c r="F49" s="106"/>
      <c r="G49" s="106"/>
      <c r="H49" s="106"/>
      <c r="I49" s="106"/>
      <c r="J49" s="107"/>
    </row>
    <row r="52" spans="1:10" ht="21" x14ac:dyDescent="0.35">
      <c r="A52" s="90" t="s">
        <v>24</v>
      </c>
      <c r="B52" s="90"/>
      <c r="C52" s="90"/>
      <c r="D52" s="90"/>
      <c r="E52" s="90"/>
      <c r="F52" s="90"/>
      <c r="G52" s="90"/>
      <c r="H52" s="90"/>
      <c r="I52" s="90"/>
      <c r="J52" s="90"/>
    </row>
    <row r="54" spans="1:10" x14ac:dyDescent="0.25">
      <c r="A54" s="134" t="s">
        <v>0</v>
      </c>
      <c r="B54" s="134"/>
      <c r="C54" s="134"/>
      <c r="D54" s="134"/>
      <c r="E54" s="134"/>
      <c r="F54" s="134" t="s">
        <v>5</v>
      </c>
      <c r="G54" s="134"/>
      <c r="H54" s="134"/>
      <c r="I54" s="134"/>
      <c r="J54" s="134"/>
    </row>
    <row r="55" spans="1:10" x14ac:dyDescent="0.25">
      <c r="A55" s="124" t="s">
        <v>164</v>
      </c>
      <c r="B55" s="140"/>
      <c r="C55" s="140"/>
      <c r="D55" s="140"/>
      <c r="E55" s="140"/>
      <c r="F55" s="124" t="s">
        <v>25</v>
      </c>
      <c r="G55" s="124"/>
      <c r="H55" s="124"/>
      <c r="I55" s="124"/>
      <c r="J55" s="124"/>
    </row>
    <row r="56" spans="1:10" x14ac:dyDescent="0.25">
      <c r="A56" s="140"/>
      <c r="B56" s="140"/>
      <c r="C56" s="140"/>
      <c r="D56" s="140"/>
      <c r="E56" s="140"/>
      <c r="F56" s="124"/>
      <c r="G56" s="124"/>
      <c r="H56" s="124"/>
      <c r="I56" s="124"/>
      <c r="J56" s="124"/>
    </row>
    <row r="57" spans="1:10" x14ac:dyDescent="0.25">
      <c r="A57" s="140"/>
      <c r="B57" s="140"/>
      <c r="C57" s="140"/>
      <c r="D57" s="140"/>
      <c r="E57" s="140"/>
      <c r="F57" s="124"/>
      <c r="G57" s="124"/>
      <c r="H57" s="124"/>
      <c r="I57" s="124"/>
      <c r="J57" s="124"/>
    </row>
    <row r="58" spans="1:10" x14ac:dyDescent="0.25">
      <c r="A58" s="140"/>
      <c r="B58" s="140"/>
      <c r="C58" s="140"/>
      <c r="D58" s="140"/>
      <c r="E58" s="140"/>
      <c r="F58" s="124"/>
      <c r="G58" s="124"/>
      <c r="H58" s="124"/>
      <c r="I58" s="124"/>
      <c r="J58" s="124"/>
    </row>
    <row r="60" spans="1:10" x14ac:dyDescent="0.25">
      <c r="C60" s="141" t="s">
        <v>8</v>
      </c>
      <c r="D60" s="141"/>
      <c r="E60" s="141"/>
      <c r="F60" s="141"/>
      <c r="G60" s="141"/>
      <c r="H60" s="141"/>
    </row>
    <row r="62" spans="1:10" x14ac:dyDescent="0.25">
      <c r="A62" s="142" t="s">
        <v>14</v>
      </c>
      <c r="B62" s="142" t="s">
        <v>26</v>
      </c>
      <c r="C62" s="142"/>
      <c r="D62" s="142"/>
      <c r="E62" s="142"/>
      <c r="F62" s="143" t="s">
        <v>27</v>
      </c>
      <c r="G62" s="143" t="s">
        <v>16</v>
      </c>
      <c r="H62" s="143" t="s">
        <v>239</v>
      </c>
      <c r="I62" s="143" t="s">
        <v>17</v>
      </c>
      <c r="J62" s="143" t="s">
        <v>18</v>
      </c>
    </row>
    <row r="63" spans="1:10" x14ac:dyDescent="0.25">
      <c r="A63" s="142"/>
      <c r="B63" s="142"/>
      <c r="C63" s="142"/>
      <c r="D63" s="142"/>
      <c r="E63" s="142"/>
      <c r="F63" s="144"/>
      <c r="G63" s="144"/>
      <c r="H63" s="144"/>
      <c r="I63" s="144"/>
      <c r="J63" s="144"/>
    </row>
    <row r="64" spans="1:10" x14ac:dyDescent="0.25">
      <c r="A64" s="13" t="s">
        <v>28</v>
      </c>
      <c r="B64" s="145" t="s">
        <v>48</v>
      </c>
      <c r="C64" s="145"/>
      <c r="D64" s="145"/>
      <c r="E64" s="145"/>
      <c r="F64" s="14">
        <f>(B116)</f>
        <v>60</v>
      </c>
      <c r="G64" s="14">
        <f>(I115)</f>
        <v>0</v>
      </c>
      <c r="H64" s="4" t="str">
        <f>IF(F64=0, "", IF(G64/F64&gt;=0.8,"GREEN", ""))</f>
        <v/>
      </c>
      <c r="I64" s="5" t="str">
        <f>IF(F64=0,"", IF(AND(G64/F64&gt;=0.5,G64/F64&lt;0.8),"YELLOW",""))</f>
        <v/>
      </c>
      <c r="J64" s="6" t="str">
        <f>IF(F64=0,"", IF(G64/F64&lt;0.5,"RED", ""))</f>
        <v>RED</v>
      </c>
    </row>
    <row r="65" spans="1:10" x14ac:dyDescent="0.25">
      <c r="A65" s="13" t="s">
        <v>29</v>
      </c>
      <c r="B65" s="145" t="s">
        <v>49</v>
      </c>
      <c r="C65" s="145"/>
      <c r="D65" s="145"/>
      <c r="E65" s="145"/>
      <c r="F65" s="14">
        <f>(B128)</f>
        <v>50</v>
      </c>
      <c r="G65" s="14">
        <f>(I127)</f>
        <v>0</v>
      </c>
      <c r="H65" s="4" t="str">
        <f t="shared" ref="H65:H84" si="0">IF(F65=0, "", IF(G65/F65&gt;=0.8,"GREEN", ""))</f>
        <v/>
      </c>
      <c r="I65" s="5" t="str">
        <f t="shared" ref="I65:I84" si="1">IF(F65=0,"", IF(AND(G65/F65&gt;=0.5,G65/F65&lt;0.8),"YELLOW",""))</f>
        <v/>
      </c>
      <c r="J65" s="6" t="str">
        <f t="shared" ref="J65:J84" si="2">IF(F65=0,"", IF(G65/F65&lt;0.5,"RED", ""))</f>
        <v>RED</v>
      </c>
    </row>
    <row r="66" spans="1:10" x14ac:dyDescent="0.25">
      <c r="A66" s="13" t="s">
        <v>30</v>
      </c>
      <c r="B66" s="145" t="s">
        <v>50</v>
      </c>
      <c r="C66" s="145"/>
      <c r="D66" s="145"/>
      <c r="E66" s="145"/>
      <c r="F66" s="14">
        <f>(B141)</f>
        <v>20</v>
      </c>
      <c r="G66" s="14">
        <f>(I140)</f>
        <v>0</v>
      </c>
      <c r="H66" s="4" t="str">
        <f t="shared" si="0"/>
        <v/>
      </c>
      <c r="I66" s="5" t="str">
        <f t="shared" si="1"/>
        <v/>
      </c>
      <c r="J66" s="6" t="str">
        <f t="shared" si="2"/>
        <v>RED</v>
      </c>
    </row>
    <row r="67" spans="1:10" x14ac:dyDescent="0.25">
      <c r="A67" s="13" t="s">
        <v>31</v>
      </c>
      <c r="B67" s="145" t="s">
        <v>51</v>
      </c>
      <c r="C67" s="145"/>
      <c r="D67" s="145"/>
      <c r="E67" s="145"/>
      <c r="F67" s="14">
        <f>(B150)</f>
        <v>40</v>
      </c>
      <c r="G67" s="14">
        <f>(I149)</f>
        <v>0</v>
      </c>
      <c r="H67" s="4" t="str">
        <f t="shared" si="0"/>
        <v/>
      </c>
      <c r="I67" s="5" t="str">
        <f t="shared" si="1"/>
        <v/>
      </c>
      <c r="J67" s="6" t="str">
        <f t="shared" si="2"/>
        <v>RED</v>
      </c>
    </row>
    <row r="68" spans="1:10" x14ac:dyDescent="0.25">
      <c r="A68" s="13" t="s">
        <v>32</v>
      </c>
      <c r="B68" s="145" t="s">
        <v>52</v>
      </c>
      <c r="C68" s="145"/>
      <c r="D68" s="145"/>
      <c r="E68" s="145"/>
      <c r="F68" s="14">
        <f>(B159)</f>
        <v>40</v>
      </c>
      <c r="G68" s="14">
        <f>(I158)</f>
        <v>0</v>
      </c>
      <c r="H68" s="4" t="str">
        <f t="shared" si="0"/>
        <v/>
      </c>
      <c r="I68" s="5" t="str">
        <f t="shared" si="1"/>
        <v/>
      </c>
      <c r="J68" s="6" t="str">
        <f t="shared" si="2"/>
        <v>RED</v>
      </c>
    </row>
    <row r="69" spans="1:10" x14ac:dyDescent="0.25">
      <c r="A69" s="13" t="s">
        <v>33</v>
      </c>
      <c r="B69" s="145" t="s">
        <v>53</v>
      </c>
      <c r="C69" s="145"/>
      <c r="D69" s="145"/>
      <c r="E69" s="145"/>
      <c r="F69" s="14">
        <f>(B168)</f>
        <v>40</v>
      </c>
      <c r="G69" s="14">
        <f>(I167)</f>
        <v>0</v>
      </c>
      <c r="H69" s="4" t="str">
        <f t="shared" si="0"/>
        <v/>
      </c>
      <c r="I69" s="5" t="str">
        <f t="shared" si="1"/>
        <v/>
      </c>
      <c r="J69" s="6" t="str">
        <f t="shared" si="2"/>
        <v>RED</v>
      </c>
    </row>
    <row r="70" spans="1:10" x14ac:dyDescent="0.25">
      <c r="A70" s="13" t="s">
        <v>34</v>
      </c>
      <c r="B70" s="145" t="s">
        <v>165</v>
      </c>
      <c r="C70" s="145"/>
      <c r="D70" s="145"/>
      <c r="E70" s="145"/>
      <c r="F70" s="14">
        <f>(B178)</f>
        <v>40</v>
      </c>
      <c r="G70" s="14">
        <f>(I177)</f>
        <v>0</v>
      </c>
      <c r="H70" s="4" t="str">
        <f t="shared" si="0"/>
        <v/>
      </c>
      <c r="I70" s="5" t="str">
        <f t="shared" si="1"/>
        <v/>
      </c>
      <c r="J70" s="6" t="str">
        <f t="shared" si="2"/>
        <v>RED</v>
      </c>
    </row>
    <row r="71" spans="1:10" x14ac:dyDescent="0.25">
      <c r="A71" s="13" t="s">
        <v>35</v>
      </c>
      <c r="B71" s="145" t="s">
        <v>54</v>
      </c>
      <c r="C71" s="145"/>
      <c r="D71" s="145"/>
      <c r="E71" s="145"/>
      <c r="F71" s="14">
        <f>(B191)</f>
        <v>80</v>
      </c>
      <c r="G71" s="14">
        <f>(I190)</f>
        <v>0</v>
      </c>
      <c r="H71" s="4" t="str">
        <f t="shared" si="0"/>
        <v/>
      </c>
      <c r="I71" s="5" t="str">
        <f t="shared" si="1"/>
        <v/>
      </c>
      <c r="J71" s="6" t="str">
        <f t="shared" si="2"/>
        <v>RED</v>
      </c>
    </row>
    <row r="72" spans="1:10" x14ac:dyDescent="0.25">
      <c r="A72" s="13" t="s">
        <v>36</v>
      </c>
      <c r="B72" s="145" t="s">
        <v>55</v>
      </c>
      <c r="C72" s="145"/>
      <c r="D72" s="145"/>
      <c r="E72" s="145"/>
      <c r="F72" s="14">
        <f>(B205)</f>
        <v>90</v>
      </c>
      <c r="G72" s="14">
        <f>(I204)</f>
        <v>0</v>
      </c>
      <c r="H72" s="4" t="str">
        <f t="shared" si="0"/>
        <v/>
      </c>
      <c r="I72" s="5" t="str">
        <f t="shared" si="1"/>
        <v/>
      </c>
      <c r="J72" s="6" t="str">
        <f t="shared" si="2"/>
        <v>RED</v>
      </c>
    </row>
    <row r="73" spans="1:10" x14ac:dyDescent="0.25">
      <c r="A73" s="13" t="s">
        <v>37</v>
      </c>
      <c r="B73" s="145" t="s">
        <v>56</v>
      </c>
      <c r="C73" s="145"/>
      <c r="D73" s="145"/>
      <c r="E73" s="145"/>
      <c r="F73" s="14">
        <f>(B218)</f>
        <v>70</v>
      </c>
      <c r="G73" s="14">
        <f>(I217)</f>
        <v>0</v>
      </c>
      <c r="H73" s="4" t="str">
        <f t="shared" si="0"/>
        <v/>
      </c>
      <c r="I73" s="5" t="str">
        <f t="shared" si="1"/>
        <v/>
      </c>
      <c r="J73" s="6" t="str">
        <f t="shared" si="2"/>
        <v>RED</v>
      </c>
    </row>
    <row r="74" spans="1:10" x14ac:dyDescent="0.25">
      <c r="A74" s="13" t="s">
        <v>38</v>
      </c>
      <c r="B74" s="145" t="s">
        <v>57</v>
      </c>
      <c r="C74" s="145"/>
      <c r="D74" s="145"/>
      <c r="E74" s="145"/>
      <c r="F74" s="14">
        <f>(B227)</f>
        <v>40</v>
      </c>
      <c r="G74" s="14">
        <f>(I226)</f>
        <v>0</v>
      </c>
      <c r="H74" s="4" t="str">
        <f t="shared" si="0"/>
        <v/>
      </c>
      <c r="I74" s="5" t="str">
        <f t="shared" si="1"/>
        <v/>
      </c>
      <c r="J74" s="6" t="str">
        <f t="shared" si="2"/>
        <v>RED</v>
      </c>
    </row>
    <row r="75" spans="1:10" x14ac:dyDescent="0.25">
      <c r="A75" s="13" t="s">
        <v>39</v>
      </c>
      <c r="B75" s="145" t="s">
        <v>58</v>
      </c>
      <c r="C75" s="145"/>
      <c r="D75" s="145"/>
      <c r="E75" s="145"/>
      <c r="F75" s="14">
        <f>(B238)</f>
        <v>60</v>
      </c>
      <c r="G75" s="14">
        <f>(I237)</f>
        <v>0</v>
      </c>
      <c r="H75" s="4" t="str">
        <f t="shared" si="0"/>
        <v/>
      </c>
      <c r="I75" s="5" t="str">
        <f t="shared" si="1"/>
        <v/>
      </c>
      <c r="J75" s="6" t="str">
        <f t="shared" si="2"/>
        <v>RED</v>
      </c>
    </row>
    <row r="76" spans="1:10" x14ac:dyDescent="0.25">
      <c r="A76" s="13" t="s">
        <v>40</v>
      </c>
      <c r="B76" s="145" t="s">
        <v>59</v>
      </c>
      <c r="C76" s="145"/>
      <c r="D76" s="145"/>
      <c r="E76" s="145"/>
      <c r="F76" s="14">
        <f>(B252)</f>
        <v>60</v>
      </c>
      <c r="G76" s="14">
        <f>(I251)</f>
        <v>0</v>
      </c>
      <c r="H76" s="4" t="str">
        <f t="shared" si="0"/>
        <v/>
      </c>
      <c r="I76" s="5" t="str">
        <f t="shared" si="1"/>
        <v/>
      </c>
      <c r="J76" s="6" t="str">
        <f t="shared" si="2"/>
        <v>RED</v>
      </c>
    </row>
    <row r="77" spans="1:10" x14ac:dyDescent="0.25">
      <c r="A77" s="13" t="s">
        <v>41</v>
      </c>
      <c r="B77" s="145" t="s">
        <v>160</v>
      </c>
      <c r="C77" s="145"/>
      <c r="D77" s="145"/>
      <c r="E77" s="145"/>
      <c r="F77" s="14">
        <f>(B263)</f>
        <v>50</v>
      </c>
      <c r="G77" s="14">
        <f>(I262)</f>
        <v>0</v>
      </c>
      <c r="H77" s="4" t="str">
        <f t="shared" si="0"/>
        <v/>
      </c>
      <c r="I77" s="5" t="str">
        <f t="shared" si="1"/>
        <v/>
      </c>
      <c r="J77" s="6" t="str">
        <f t="shared" si="2"/>
        <v>RED</v>
      </c>
    </row>
    <row r="78" spans="1:10" x14ac:dyDescent="0.25">
      <c r="A78" s="13" t="s">
        <v>42</v>
      </c>
      <c r="B78" s="145" t="s">
        <v>60</v>
      </c>
      <c r="C78" s="145"/>
      <c r="D78" s="145"/>
      <c r="E78" s="145"/>
      <c r="F78" s="14">
        <f>(B272)</f>
        <v>30</v>
      </c>
      <c r="G78" s="14">
        <f>(I271)</f>
        <v>0</v>
      </c>
      <c r="H78" s="4" t="str">
        <f t="shared" si="0"/>
        <v/>
      </c>
      <c r="I78" s="5" t="str">
        <f t="shared" si="1"/>
        <v/>
      </c>
      <c r="J78" s="6" t="str">
        <f t="shared" si="2"/>
        <v>RED</v>
      </c>
    </row>
    <row r="79" spans="1:10" x14ac:dyDescent="0.25">
      <c r="A79" s="13" t="s">
        <v>43</v>
      </c>
      <c r="B79" s="145" t="s">
        <v>61</v>
      </c>
      <c r="C79" s="145"/>
      <c r="D79" s="145"/>
      <c r="E79" s="145"/>
      <c r="F79" s="14">
        <f>(B284)</f>
        <v>60</v>
      </c>
      <c r="G79" s="14">
        <f>(I283)</f>
        <v>0</v>
      </c>
      <c r="H79" s="4" t="str">
        <f t="shared" si="0"/>
        <v/>
      </c>
      <c r="I79" s="5" t="str">
        <f t="shared" si="1"/>
        <v/>
      </c>
      <c r="J79" s="6" t="str">
        <f t="shared" si="2"/>
        <v>RED</v>
      </c>
    </row>
    <row r="80" spans="1:10" x14ac:dyDescent="0.25">
      <c r="A80" s="13" t="s">
        <v>44</v>
      </c>
      <c r="B80" s="145" t="s">
        <v>161</v>
      </c>
      <c r="C80" s="145"/>
      <c r="D80" s="145"/>
      <c r="E80" s="145"/>
      <c r="F80" s="14">
        <f>(B294)</f>
        <v>50</v>
      </c>
      <c r="G80" s="14">
        <f>(I293)</f>
        <v>0</v>
      </c>
      <c r="H80" s="4" t="str">
        <f t="shared" si="0"/>
        <v/>
      </c>
      <c r="I80" s="5" t="str">
        <f t="shared" si="1"/>
        <v/>
      </c>
      <c r="J80" s="6" t="str">
        <f t="shared" si="2"/>
        <v>RED</v>
      </c>
    </row>
    <row r="81" spans="1:10" x14ac:dyDescent="0.25">
      <c r="A81" s="13" t="s">
        <v>45</v>
      </c>
      <c r="B81" s="145" t="s">
        <v>166</v>
      </c>
      <c r="C81" s="145"/>
      <c r="D81" s="145"/>
      <c r="E81" s="145"/>
      <c r="F81" s="14">
        <f>(B303)</f>
        <v>40</v>
      </c>
      <c r="G81" s="14">
        <f>(I302)</f>
        <v>0</v>
      </c>
      <c r="H81" s="4" t="str">
        <f t="shared" si="0"/>
        <v/>
      </c>
      <c r="I81" s="5" t="str">
        <f t="shared" si="1"/>
        <v/>
      </c>
      <c r="J81" s="6" t="str">
        <f t="shared" si="2"/>
        <v>RED</v>
      </c>
    </row>
    <row r="82" spans="1:10" x14ac:dyDescent="0.25">
      <c r="A82" s="13" t="s">
        <v>46</v>
      </c>
      <c r="B82" s="145" t="s">
        <v>213</v>
      </c>
      <c r="C82" s="145"/>
      <c r="D82" s="145"/>
      <c r="E82" s="145"/>
      <c r="F82" s="14">
        <f>(B312)</f>
        <v>80</v>
      </c>
      <c r="G82" s="14">
        <f>(I311)</f>
        <v>0</v>
      </c>
      <c r="H82" s="4" t="str">
        <f t="shared" si="0"/>
        <v/>
      </c>
      <c r="I82" s="5" t="str">
        <f t="shared" si="1"/>
        <v/>
      </c>
      <c r="J82" s="6" t="str">
        <f t="shared" si="2"/>
        <v>RED</v>
      </c>
    </row>
    <row r="83" spans="1:10" x14ac:dyDescent="0.25">
      <c r="A83" s="13" t="s">
        <v>47</v>
      </c>
      <c r="B83" s="145" t="s">
        <v>162</v>
      </c>
      <c r="C83" s="145"/>
      <c r="D83" s="145"/>
      <c r="E83" s="145"/>
      <c r="F83" s="14">
        <f>(B326)</f>
        <v>60</v>
      </c>
      <c r="G83" s="14">
        <f>(I325)</f>
        <v>0</v>
      </c>
      <c r="H83" s="4" t="str">
        <f t="shared" si="0"/>
        <v/>
      </c>
      <c r="I83" s="5" t="str">
        <f t="shared" si="1"/>
        <v/>
      </c>
      <c r="J83" s="6" t="str">
        <f t="shared" si="2"/>
        <v>RED</v>
      </c>
    </row>
    <row r="84" spans="1:10" x14ac:dyDescent="0.25">
      <c r="A84" s="13" t="s">
        <v>214</v>
      </c>
      <c r="B84" s="145" t="s">
        <v>62</v>
      </c>
      <c r="C84" s="145"/>
      <c r="D84" s="145"/>
      <c r="E84" s="145"/>
      <c r="F84" s="14">
        <f>(B338)</f>
        <v>70</v>
      </c>
      <c r="G84" s="14">
        <f>(I337)</f>
        <v>0</v>
      </c>
      <c r="H84" s="4" t="str">
        <f t="shared" si="0"/>
        <v/>
      </c>
      <c r="I84" s="5" t="str">
        <f t="shared" si="1"/>
        <v/>
      </c>
      <c r="J84" s="6" t="str">
        <f t="shared" si="2"/>
        <v>RED</v>
      </c>
    </row>
    <row r="85" spans="1:10" x14ac:dyDescent="0.25">
      <c r="F85" s="15"/>
      <c r="G85" s="15"/>
      <c r="H85" s="15"/>
      <c r="I85" s="15"/>
    </row>
    <row r="86" spans="1:10" x14ac:dyDescent="0.25">
      <c r="A86" s="146" t="s">
        <v>63</v>
      </c>
      <c r="B86" s="142"/>
      <c r="C86" s="142"/>
      <c r="F86" s="117">
        <f>SUM(F64:F85)</f>
        <v>1130</v>
      </c>
      <c r="G86" s="117">
        <f>SUM(G64:G84)</f>
        <v>0</v>
      </c>
      <c r="H86" s="148">
        <f>(G86/F86)</f>
        <v>0</v>
      </c>
      <c r="I86" s="117"/>
      <c r="J86" s="58"/>
    </row>
    <row r="87" spans="1:10" x14ac:dyDescent="0.25">
      <c r="A87" s="142"/>
      <c r="B87" s="142"/>
      <c r="C87" s="142"/>
      <c r="F87" s="117"/>
      <c r="G87" s="117"/>
      <c r="H87" s="148"/>
      <c r="I87" s="117"/>
      <c r="J87" s="58"/>
    </row>
    <row r="89" spans="1:10" x14ac:dyDescent="0.25">
      <c r="B89" s="149" t="s">
        <v>64</v>
      </c>
      <c r="C89" s="149"/>
      <c r="D89" s="149"/>
      <c r="F89" s="150" t="s">
        <v>65</v>
      </c>
      <c r="G89" s="151"/>
      <c r="I89" s="151" t="s">
        <v>163</v>
      </c>
      <c r="J89" s="151"/>
    </row>
    <row r="90" spans="1:10" x14ac:dyDescent="0.25">
      <c r="F90" s="151"/>
      <c r="G90" s="151"/>
    </row>
    <row r="91" spans="1:10" ht="18.75" x14ac:dyDescent="0.3">
      <c r="A91" s="16"/>
      <c r="B91" s="17"/>
      <c r="C91" s="17"/>
      <c r="D91" s="17"/>
      <c r="E91" s="17"/>
      <c r="F91" s="17"/>
      <c r="G91" s="17"/>
    </row>
    <row r="95" spans="1:10" ht="18.75" x14ac:dyDescent="0.3">
      <c r="A95" s="157" t="s">
        <v>66</v>
      </c>
      <c r="B95" s="158"/>
      <c r="C95" s="158"/>
      <c r="D95" s="158"/>
      <c r="E95" s="158"/>
      <c r="F95" s="158"/>
      <c r="G95" s="158"/>
    </row>
    <row r="96" spans="1:10" x14ac:dyDescent="0.25">
      <c r="A96" s="1" t="s">
        <v>67</v>
      </c>
    </row>
    <row r="97" spans="1:12" x14ac:dyDescent="0.25">
      <c r="A97" s="18" t="s">
        <v>72</v>
      </c>
      <c r="B97" s="1" t="s">
        <v>76</v>
      </c>
    </row>
    <row r="98" spans="1:12" x14ac:dyDescent="0.25">
      <c r="A98" s="18" t="s">
        <v>73</v>
      </c>
      <c r="B98" s="1" t="s">
        <v>69</v>
      </c>
    </row>
    <row r="99" spans="1:12" x14ac:dyDescent="0.25">
      <c r="A99" s="18"/>
      <c r="B99" s="1" t="s">
        <v>68</v>
      </c>
    </row>
    <row r="100" spans="1:12" x14ac:dyDescent="0.25">
      <c r="A100" s="18" t="s">
        <v>74</v>
      </c>
      <c r="B100" s="1" t="s">
        <v>70</v>
      </c>
    </row>
    <row r="101" spans="1:12" x14ac:dyDescent="0.25">
      <c r="A101" s="18" t="s">
        <v>75</v>
      </c>
      <c r="B101" s="1" t="s">
        <v>71</v>
      </c>
    </row>
    <row r="103" spans="1:12" ht="15.75" x14ac:dyDescent="0.25">
      <c r="A103" s="19" t="s">
        <v>202</v>
      </c>
      <c r="B103" s="20"/>
      <c r="C103" s="20"/>
      <c r="D103" s="20"/>
      <c r="E103" s="20"/>
      <c r="F103" s="20"/>
      <c r="G103" s="20"/>
      <c r="H103" s="20"/>
      <c r="I103" s="20"/>
      <c r="J103" s="21"/>
    </row>
    <row r="104" spans="1:12" ht="15.75" x14ac:dyDescent="0.25">
      <c r="A104" s="22" t="s">
        <v>203</v>
      </c>
      <c r="B104" s="23"/>
      <c r="C104" s="23"/>
      <c r="D104" s="23"/>
      <c r="E104" s="23"/>
      <c r="F104" s="23"/>
      <c r="G104" s="23"/>
      <c r="H104" s="23"/>
      <c r="I104" s="23"/>
      <c r="J104" s="24"/>
    </row>
    <row r="106" spans="1:12" x14ac:dyDescent="0.25">
      <c r="A106" s="95" t="s">
        <v>77</v>
      </c>
      <c r="B106" s="95"/>
      <c r="C106" s="95"/>
      <c r="D106" s="95"/>
      <c r="E106" s="95"/>
    </row>
    <row r="108" spans="1:12" ht="31.5" customHeight="1" x14ac:dyDescent="0.25">
      <c r="A108" s="147" t="s">
        <v>78</v>
      </c>
      <c r="B108" s="147"/>
      <c r="C108" s="147"/>
      <c r="D108" s="147"/>
      <c r="E108" s="147"/>
      <c r="F108" s="147"/>
      <c r="G108" s="147"/>
      <c r="H108" s="147"/>
      <c r="I108" s="67" t="s">
        <v>82</v>
      </c>
      <c r="J108" s="68"/>
      <c r="L108" s="48" t="s">
        <v>243</v>
      </c>
    </row>
    <row r="109" spans="1:12" ht="30" customHeight="1" x14ac:dyDescent="0.25">
      <c r="A109" s="77" t="s">
        <v>167</v>
      </c>
      <c r="B109" s="78"/>
      <c r="C109" s="78"/>
      <c r="D109" s="78"/>
      <c r="E109" s="78"/>
      <c r="F109" s="78"/>
      <c r="G109" s="78"/>
      <c r="H109" s="79"/>
      <c r="I109" s="70"/>
      <c r="J109" s="71"/>
      <c r="K109" s="1">
        <f t="shared" ref="K109:K114" si="3">IF(I109="N/A",0,10)</f>
        <v>10</v>
      </c>
      <c r="L109" s="11"/>
    </row>
    <row r="110" spans="1:12" x14ac:dyDescent="0.25">
      <c r="A110" s="77" t="s">
        <v>81</v>
      </c>
      <c r="B110" s="78"/>
      <c r="C110" s="78"/>
      <c r="D110" s="78"/>
      <c r="E110" s="78"/>
      <c r="F110" s="78"/>
      <c r="G110" s="78"/>
      <c r="H110" s="79"/>
      <c r="I110" s="70"/>
      <c r="J110" s="71"/>
      <c r="K110" s="1">
        <f t="shared" si="3"/>
        <v>10</v>
      </c>
      <c r="L110" s="11"/>
    </row>
    <row r="111" spans="1:12" ht="31.5" customHeight="1" x14ac:dyDescent="0.25">
      <c r="A111" s="80" t="s">
        <v>79</v>
      </c>
      <c r="B111" s="80"/>
      <c r="C111" s="80"/>
      <c r="D111" s="80"/>
      <c r="E111" s="80"/>
      <c r="F111" s="80"/>
      <c r="G111" s="80"/>
      <c r="H111" s="80"/>
      <c r="I111" s="70"/>
      <c r="J111" s="71"/>
      <c r="K111" s="1">
        <f t="shared" si="3"/>
        <v>10</v>
      </c>
      <c r="L111" s="11"/>
    </row>
    <row r="112" spans="1:12" ht="30.75" customHeight="1" x14ac:dyDescent="0.25">
      <c r="A112" s="80" t="s">
        <v>89</v>
      </c>
      <c r="B112" s="80"/>
      <c r="C112" s="80"/>
      <c r="D112" s="80"/>
      <c r="E112" s="80"/>
      <c r="F112" s="80"/>
      <c r="G112" s="80"/>
      <c r="H112" s="80"/>
      <c r="I112" s="70"/>
      <c r="J112" s="71"/>
      <c r="K112" s="1">
        <f t="shared" si="3"/>
        <v>10</v>
      </c>
      <c r="L112" s="11"/>
    </row>
    <row r="113" spans="1:12" x14ac:dyDescent="0.25">
      <c r="A113" s="80" t="s">
        <v>204</v>
      </c>
      <c r="B113" s="80"/>
      <c r="C113" s="80"/>
      <c r="D113" s="80"/>
      <c r="E113" s="80"/>
      <c r="F113" s="80"/>
      <c r="G113" s="80"/>
      <c r="H113" s="80"/>
      <c r="I113" s="70"/>
      <c r="J113" s="71"/>
      <c r="K113" s="1">
        <f t="shared" si="3"/>
        <v>10</v>
      </c>
      <c r="L113" s="11"/>
    </row>
    <row r="114" spans="1:12" x14ac:dyDescent="0.25">
      <c r="A114" s="77" t="s">
        <v>80</v>
      </c>
      <c r="B114" s="78"/>
      <c r="C114" s="78"/>
      <c r="D114" s="78"/>
      <c r="E114" s="78"/>
      <c r="F114" s="78"/>
      <c r="G114" s="78"/>
      <c r="H114" s="79"/>
      <c r="I114" s="70"/>
      <c r="J114" s="71"/>
      <c r="K114" s="1">
        <f t="shared" si="3"/>
        <v>10</v>
      </c>
      <c r="L114" s="11"/>
    </row>
    <row r="115" spans="1:12" ht="15" customHeight="1" x14ac:dyDescent="0.3">
      <c r="A115" s="25" t="s">
        <v>195</v>
      </c>
      <c r="B115" s="26"/>
      <c r="C115" s="26"/>
      <c r="D115" s="26"/>
      <c r="E115" s="26"/>
      <c r="F115" s="26"/>
      <c r="G115" s="26"/>
      <c r="H115" s="27"/>
      <c r="I115" s="64">
        <f>SUM(I109:J114)</f>
        <v>0</v>
      </c>
      <c r="J115" s="64"/>
    </row>
    <row r="116" spans="1:12" ht="15" customHeight="1" x14ac:dyDescent="0.3">
      <c r="A116" s="28"/>
      <c r="B116" s="29">
        <f>SUM(K109:K114)</f>
        <v>60</v>
      </c>
      <c r="C116" s="30"/>
      <c r="D116" s="30"/>
      <c r="E116" s="30"/>
      <c r="F116" s="30"/>
      <c r="G116" s="30"/>
      <c r="H116" s="31"/>
      <c r="I116" s="64"/>
      <c r="J116" s="64"/>
    </row>
    <row r="117" spans="1:12" ht="15.75" customHeight="1" thickBot="1" x14ac:dyDescent="0.3">
      <c r="A117" s="32"/>
      <c r="B117" s="33"/>
      <c r="C117" s="33"/>
      <c r="D117" s="33"/>
      <c r="E117" s="33"/>
      <c r="F117" s="33"/>
      <c r="G117" s="33"/>
      <c r="H117" s="34"/>
      <c r="I117" s="65"/>
      <c r="J117" s="65"/>
    </row>
    <row r="120" spans="1:12" x14ac:dyDescent="0.25">
      <c r="A120" s="66" t="s">
        <v>83</v>
      </c>
      <c r="B120" s="66"/>
      <c r="C120" s="66"/>
      <c r="D120" s="66"/>
      <c r="E120" s="66"/>
      <c r="F120" s="66"/>
      <c r="G120" s="66"/>
      <c r="H120" s="66"/>
      <c r="I120" s="67" t="s">
        <v>84</v>
      </c>
      <c r="J120" s="68"/>
      <c r="L120" s="170" t="s">
        <v>243</v>
      </c>
    </row>
    <row r="121" spans="1:12" x14ac:dyDescent="0.25">
      <c r="A121" s="66"/>
      <c r="B121" s="66"/>
      <c r="C121" s="66"/>
      <c r="D121" s="66"/>
      <c r="E121" s="66"/>
      <c r="F121" s="66"/>
      <c r="G121" s="66"/>
      <c r="H121" s="66"/>
      <c r="I121" s="68"/>
      <c r="J121" s="68"/>
      <c r="L121" s="171"/>
    </row>
    <row r="122" spans="1:12" x14ac:dyDescent="0.25">
      <c r="A122" s="69" t="s">
        <v>85</v>
      </c>
      <c r="B122" s="69"/>
      <c r="C122" s="69"/>
      <c r="D122" s="69"/>
      <c r="E122" s="69"/>
      <c r="F122" s="69"/>
      <c r="G122" s="69"/>
      <c r="H122" s="69"/>
      <c r="I122" s="58"/>
      <c r="J122" s="58"/>
      <c r="K122" s="1">
        <f>IF(I122="N/A",0,10)</f>
        <v>10</v>
      </c>
      <c r="L122" s="11"/>
    </row>
    <row r="123" spans="1:12" x14ac:dyDescent="0.25">
      <c r="A123" s="69" t="s">
        <v>86</v>
      </c>
      <c r="B123" s="69"/>
      <c r="C123" s="69"/>
      <c r="D123" s="69"/>
      <c r="E123" s="69"/>
      <c r="F123" s="69"/>
      <c r="G123" s="69"/>
      <c r="H123" s="69"/>
      <c r="I123" s="58"/>
      <c r="J123" s="58"/>
      <c r="K123" s="1">
        <f>IF(I123="N/A",0,10)</f>
        <v>10</v>
      </c>
      <c r="L123" s="11"/>
    </row>
    <row r="124" spans="1:12" ht="29.25" customHeight="1" x14ac:dyDescent="0.25">
      <c r="A124" s="80" t="s">
        <v>230</v>
      </c>
      <c r="B124" s="80"/>
      <c r="C124" s="80"/>
      <c r="D124" s="80"/>
      <c r="E124" s="80"/>
      <c r="F124" s="80"/>
      <c r="G124" s="80"/>
      <c r="H124" s="80"/>
      <c r="I124" s="58"/>
      <c r="J124" s="58"/>
      <c r="K124" s="1">
        <f>IF(I124="N/A",0,10)</f>
        <v>10</v>
      </c>
      <c r="L124" s="11"/>
    </row>
    <row r="125" spans="1:12" x14ac:dyDescent="0.25">
      <c r="A125" s="69" t="s">
        <v>87</v>
      </c>
      <c r="B125" s="69"/>
      <c r="C125" s="69"/>
      <c r="D125" s="69"/>
      <c r="E125" s="69"/>
      <c r="F125" s="69"/>
      <c r="G125" s="69"/>
      <c r="H125" s="69"/>
      <c r="I125" s="58"/>
      <c r="J125" s="58"/>
      <c r="K125" s="1">
        <f>IF(I125="N/A",0,10)</f>
        <v>10</v>
      </c>
      <c r="L125" s="11"/>
    </row>
    <row r="126" spans="1:12" ht="31.5" customHeight="1" x14ac:dyDescent="0.25">
      <c r="A126" s="80" t="s">
        <v>88</v>
      </c>
      <c r="B126" s="69"/>
      <c r="C126" s="69"/>
      <c r="D126" s="69"/>
      <c r="E126" s="69"/>
      <c r="F126" s="69"/>
      <c r="G126" s="69"/>
      <c r="H126" s="69"/>
      <c r="I126" s="58"/>
      <c r="J126" s="58"/>
      <c r="K126" s="1">
        <f>IF(I126="N/A",0,10)</f>
        <v>10</v>
      </c>
      <c r="L126" s="11"/>
    </row>
    <row r="127" spans="1:12" ht="15" customHeight="1" x14ac:dyDescent="0.3">
      <c r="A127" s="25" t="s">
        <v>194</v>
      </c>
      <c r="B127" s="35"/>
      <c r="C127" s="35"/>
      <c r="D127" s="35"/>
      <c r="E127" s="35"/>
      <c r="F127" s="35"/>
      <c r="G127" s="35"/>
      <c r="H127" s="36"/>
      <c r="I127" s="64">
        <f>SUM(I122:J126)</f>
        <v>0</v>
      </c>
      <c r="J127" s="64"/>
    </row>
    <row r="128" spans="1:12" ht="15" customHeight="1" x14ac:dyDescent="0.3">
      <c r="A128" s="37"/>
      <c r="B128" s="29">
        <f>SUM(K122:K126)</f>
        <v>50</v>
      </c>
      <c r="C128" s="29"/>
      <c r="D128" s="29"/>
      <c r="E128" s="29"/>
      <c r="F128" s="29"/>
      <c r="G128" s="29"/>
      <c r="H128" s="38"/>
      <c r="I128" s="64"/>
      <c r="J128" s="64"/>
    </row>
    <row r="129" spans="1:12" ht="15.75" customHeight="1" thickBot="1" x14ac:dyDescent="0.35">
      <c r="A129" s="39"/>
      <c r="B129" s="40"/>
      <c r="C129" s="40"/>
      <c r="D129" s="40"/>
      <c r="E129" s="40"/>
      <c r="F129" s="40"/>
      <c r="G129" s="40"/>
      <c r="H129" s="41"/>
      <c r="I129" s="65"/>
      <c r="J129" s="65"/>
    </row>
    <row r="136" spans="1:12" x14ac:dyDescent="0.25">
      <c r="A136" s="85" t="s">
        <v>90</v>
      </c>
      <c r="B136" s="85"/>
      <c r="C136" s="85"/>
      <c r="D136" s="85"/>
      <c r="E136" s="85"/>
      <c r="F136" s="85"/>
      <c r="G136" s="85"/>
      <c r="H136" s="85"/>
      <c r="I136" s="87" t="s">
        <v>84</v>
      </c>
      <c r="J136" s="88"/>
      <c r="L136" s="68" t="s">
        <v>243</v>
      </c>
    </row>
    <row r="137" spans="1:12" x14ac:dyDescent="0.25">
      <c r="A137" s="86"/>
      <c r="B137" s="86"/>
      <c r="C137" s="86"/>
      <c r="D137" s="86"/>
      <c r="E137" s="86"/>
      <c r="F137" s="86"/>
      <c r="G137" s="86"/>
      <c r="H137" s="86"/>
      <c r="I137" s="89"/>
      <c r="J137" s="89"/>
      <c r="L137" s="68"/>
    </row>
    <row r="138" spans="1:12" ht="30" customHeight="1" x14ac:dyDescent="0.25">
      <c r="A138" s="77" t="s">
        <v>168</v>
      </c>
      <c r="B138" s="78"/>
      <c r="C138" s="78"/>
      <c r="D138" s="78"/>
      <c r="E138" s="78"/>
      <c r="F138" s="78"/>
      <c r="G138" s="78"/>
      <c r="H138" s="79"/>
      <c r="I138" s="58"/>
      <c r="J138" s="58"/>
      <c r="K138" s="1">
        <f>IF(I138="N/A",0,10)</f>
        <v>10</v>
      </c>
      <c r="L138" s="11"/>
    </row>
    <row r="139" spans="1:12" x14ac:dyDescent="0.25">
      <c r="A139" s="69" t="s">
        <v>91</v>
      </c>
      <c r="B139" s="69"/>
      <c r="C139" s="69"/>
      <c r="D139" s="69"/>
      <c r="E139" s="69"/>
      <c r="F139" s="69"/>
      <c r="G139" s="69"/>
      <c r="H139" s="69"/>
      <c r="I139" s="58"/>
      <c r="J139" s="58"/>
      <c r="K139" s="1">
        <f>IF(I139="N/A",0,10)</f>
        <v>10</v>
      </c>
      <c r="L139" s="11"/>
    </row>
    <row r="140" spans="1:12" ht="19.5" customHeight="1" x14ac:dyDescent="0.3">
      <c r="A140" s="25" t="s">
        <v>196</v>
      </c>
      <c r="B140" s="35"/>
      <c r="C140" s="35"/>
      <c r="D140" s="35"/>
      <c r="E140" s="35"/>
      <c r="F140" s="35"/>
      <c r="G140" s="35"/>
      <c r="H140" s="36"/>
      <c r="I140" s="64">
        <f>SUM(I138:J139)</f>
        <v>0</v>
      </c>
      <c r="J140" s="64"/>
    </row>
    <row r="141" spans="1:12" ht="15.75" customHeight="1" thickBot="1" x14ac:dyDescent="0.35">
      <c r="A141" s="39"/>
      <c r="B141" s="40">
        <f>SUM(K138:K139)</f>
        <v>20</v>
      </c>
      <c r="C141" s="40"/>
      <c r="D141" s="40"/>
      <c r="E141" s="40"/>
      <c r="F141" s="40"/>
      <c r="G141" s="40"/>
      <c r="H141" s="41"/>
      <c r="I141" s="65"/>
      <c r="J141" s="65"/>
    </row>
    <row r="143" spans="1:12" x14ac:dyDescent="0.25">
      <c r="A143" s="66" t="s">
        <v>92</v>
      </c>
      <c r="B143" s="66"/>
      <c r="C143" s="66"/>
      <c r="D143" s="66"/>
      <c r="E143" s="66"/>
      <c r="F143" s="66"/>
      <c r="G143" s="66"/>
      <c r="H143" s="66"/>
      <c r="I143" s="67" t="s">
        <v>84</v>
      </c>
      <c r="J143" s="68"/>
      <c r="L143" s="68" t="s">
        <v>243</v>
      </c>
    </row>
    <row r="144" spans="1:12" x14ac:dyDescent="0.25">
      <c r="A144" s="66"/>
      <c r="B144" s="66"/>
      <c r="C144" s="66"/>
      <c r="D144" s="66"/>
      <c r="E144" s="66"/>
      <c r="F144" s="66"/>
      <c r="G144" s="66"/>
      <c r="H144" s="66"/>
      <c r="I144" s="68"/>
      <c r="J144" s="68"/>
      <c r="L144" s="68"/>
    </row>
    <row r="145" spans="1:12" s="53" customFormat="1" ht="30" customHeight="1" x14ac:dyDescent="0.25">
      <c r="A145" s="74" t="s">
        <v>93</v>
      </c>
      <c r="B145" s="75"/>
      <c r="C145" s="75"/>
      <c r="D145" s="75"/>
      <c r="E145" s="75"/>
      <c r="F145" s="75"/>
      <c r="G145" s="75"/>
      <c r="H145" s="76"/>
      <c r="I145" s="69"/>
      <c r="J145" s="69"/>
      <c r="K145" s="1">
        <f>IF(I145="N/A",0,10)</f>
        <v>10</v>
      </c>
      <c r="L145" s="49"/>
    </row>
    <row r="146" spans="1:12" ht="30" customHeight="1" x14ac:dyDescent="0.25">
      <c r="A146" s="77" t="s">
        <v>94</v>
      </c>
      <c r="B146" s="78"/>
      <c r="C146" s="78"/>
      <c r="D146" s="78"/>
      <c r="E146" s="78"/>
      <c r="F146" s="78"/>
      <c r="G146" s="78"/>
      <c r="H146" s="79"/>
      <c r="I146" s="58"/>
      <c r="J146" s="58"/>
      <c r="K146" s="1">
        <f>IF(I146="N/A",0,10)</f>
        <v>10</v>
      </c>
      <c r="L146" s="11"/>
    </row>
    <row r="147" spans="1:12" x14ac:dyDescent="0.25">
      <c r="A147" s="69" t="s">
        <v>95</v>
      </c>
      <c r="B147" s="69"/>
      <c r="C147" s="69"/>
      <c r="D147" s="69"/>
      <c r="E147" s="69"/>
      <c r="F147" s="69"/>
      <c r="G147" s="69"/>
      <c r="H147" s="69"/>
      <c r="I147" s="58"/>
      <c r="J147" s="58"/>
      <c r="K147" s="1">
        <f>IF(I147="N/A",0,10)</f>
        <v>10</v>
      </c>
      <c r="L147" s="11"/>
    </row>
    <row r="148" spans="1:12" x14ac:dyDescent="0.25">
      <c r="A148" s="69" t="s">
        <v>96</v>
      </c>
      <c r="B148" s="69"/>
      <c r="C148" s="69"/>
      <c r="D148" s="69"/>
      <c r="E148" s="69"/>
      <c r="F148" s="69"/>
      <c r="G148" s="69"/>
      <c r="H148" s="69"/>
      <c r="I148" s="58"/>
      <c r="J148" s="58"/>
      <c r="K148" s="1">
        <f>IF(I148="N/A",0,10)</f>
        <v>10</v>
      </c>
      <c r="L148" s="11"/>
    </row>
    <row r="149" spans="1:12" ht="15" customHeight="1" x14ac:dyDescent="0.3">
      <c r="A149" s="25" t="s">
        <v>197</v>
      </c>
      <c r="B149" s="35"/>
      <c r="C149" s="35"/>
      <c r="D149" s="35"/>
      <c r="E149" s="35"/>
      <c r="F149" s="35"/>
      <c r="G149" s="35"/>
      <c r="H149" s="36"/>
      <c r="I149" s="64">
        <f>SUM(I145:J148)</f>
        <v>0</v>
      </c>
      <c r="J149" s="64"/>
    </row>
    <row r="150" spans="1:12" ht="15.75" customHeight="1" thickBot="1" x14ac:dyDescent="0.35">
      <c r="A150" s="39"/>
      <c r="B150" s="40">
        <f>SUM(K145:K148)</f>
        <v>40</v>
      </c>
      <c r="C150" s="40"/>
      <c r="D150" s="40"/>
      <c r="E150" s="40"/>
      <c r="F150" s="40"/>
      <c r="G150" s="40"/>
      <c r="H150" s="41"/>
      <c r="I150" s="65"/>
      <c r="J150" s="65"/>
    </row>
    <row r="152" spans="1:12" x14ac:dyDescent="0.25">
      <c r="A152" s="66" t="s">
        <v>97</v>
      </c>
      <c r="B152" s="66"/>
      <c r="C152" s="66"/>
      <c r="D152" s="66"/>
      <c r="E152" s="66"/>
      <c r="F152" s="66"/>
      <c r="G152" s="66"/>
      <c r="H152" s="66"/>
      <c r="I152" s="67" t="s">
        <v>84</v>
      </c>
      <c r="J152" s="68"/>
      <c r="L152" s="68" t="s">
        <v>243</v>
      </c>
    </row>
    <row r="153" spans="1:12" x14ac:dyDescent="0.25">
      <c r="A153" s="66"/>
      <c r="B153" s="66"/>
      <c r="C153" s="66"/>
      <c r="D153" s="66"/>
      <c r="E153" s="66"/>
      <c r="F153" s="66"/>
      <c r="G153" s="66"/>
      <c r="H153" s="66"/>
      <c r="I153" s="68"/>
      <c r="J153" s="68"/>
      <c r="L153" s="68"/>
    </row>
    <row r="154" spans="1:12" ht="30.75" customHeight="1" x14ac:dyDescent="0.25">
      <c r="A154" s="74" t="s">
        <v>98</v>
      </c>
      <c r="B154" s="75"/>
      <c r="C154" s="75"/>
      <c r="D154" s="75"/>
      <c r="E154" s="75"/>
      <c r="F154" s="75"/>
      <c r="G154" s="75"/>
      <c r="H154" s="76"/>
      <c r="I154" s="58"/>
      <c r="J154" s="58"/>
      <c r="K154" s="1">
        <f t="shared" ref="K154:K156" si="4">IF(I154="N/A",0,10)</f>
        <v>10</v>
      </c>
      <c r="L154" s="11"/>
    </row>
    <row r="155" spans="1:12" ht="15" customHeight="1" x14ac:dyDescent="0.25">
      <c r="A155" s="74" t="s">
        <v>169</v>
      </c>
      <c r="B155" s="75"/>
      <c r="C155" s="75"/>
      <c r="D155" s="75"/>
      <c r="E155" s="75"/>
      <c r="F155" s="75"/>
      <c r="G155" s="75"/>
      <c r="H155" s="76"/>
      <c r="I155" s="58"/>
      <c r="J155" s="58"/>
      <c r="K155" s="1">
        <f t="shared" si="4"/>
        <v>10</v>
      </c>
      <c r="L155" s="11"/>
    </row>
    <row r="156" spans="1:12" ht="30" customHeight="1" x14ac:dyDescent="0.25">
      <c r="A156" s="74" t="s">
        <v>231</v>
      </c>
      <c r="B156" s="75"/>
      <c r="C156" s="75"/>
      <c r="D156" s="75"/>
      <c r="E156" s="75"/>
      <c r="F156" s="75"/>
      <c r="G156" s="75"/>
      <c r="H156" s="76"/>
      <c r="I156" s="58"/>
      <c r="J156" s="58"/>
      <c r="K156" s="1">
        <f t="shared" si="4"/>
        <v>10</v>
      </c>
      <c r="L156" s="11"/>
    </row>
    <row r="157" spans="1:12" x14ac:dyDescent="0.25">
      <c r="A157" s="69" t="s">
        <v>170</v>
      </c>
      <c r="B157" s="69"/>
      <c r="C157" s="69"/>
      <c r="D157" s="69"/>
      <c r="E157" s="69"/>
      <c r="F157" s="69"/>
      <c r="G157" s="69"/>
      <c r="H157" s="69"/>
      <c r="I157" s="58"/>
      <c r="J157" s="58"/>
      <c r="K157" s="1">
        <f>IF(I157="N/A",0,10)</f>
        <v>10</v>
      </c>
      <c r="L157" s="11"/>
    </row>
    <row r="158" spans="1:12" ht="15" customHeight="1" x14ac:dyDescent="0.3">
      <c r="A158" s="25" t="s">
        <v>196</v>
      </c>
      <c r="B158" s="42"/>
      <c r="C158" s="42"/>
      <c r="D158" s="42"/>
      <c r="E158" s="42"/>
      <c r="F158" s="42"/>
      <c r="G158" s="42"/>
      <c r="H158" s="43"/>
      <c r="I158" s="81">
        <f>SUM(I154:J157)</f>
        <v>0</v>
      </c>
      <c r="J158" s="82"/>
    </row>
    <row r="159" spans="1:12" ht="15.75" customHeight="1" thickBot="1" x14ac:dyDescent="0.35">
      <c r="A159" s="44"/>
      <c r="B159" s="40">
        <f>SUM(K154:K157)</f>
        <v>40</v>
      </c>
      <c r="C159" s="45"/>
      <c r="D159" s="45"/>
      <c r="E159" s="45"/>
      <c r="F159" s="45"/>
      <c r="G159" s="45"/>
      <c r="H159" s="46"/>
      <c r="I159" s="83"/>
      <c r="J159" s="84"/>
    </row>
    <row r="161" spans="1:12" x14ac:dyDescent="0.25">
      <c r="A161" s="66" t="s">
        <v>99</v>
      </c>
      <c r="B161" s="66"/>
      <c r="C161" s="66"/>
      <c r="D161" s="66"/>
      <c r="E161" s="66"/>
      <c r="F161" s="66"/>
      <c r="G161" s="66"/>
      <c r="H161" s="66"/>
      <c r="I161" s="67" t="s">
        <v>84</v>
      </c>
      <c r="J161" s="68"/>
      <c r="L161" s="68" t="s">
        <v>243</v>
      </c>
    </row>
    <row r="162" spans="1:12" x14ac:dyDescent="0.25">
      <c r="A162" s="66"/>
      <c r="B162" s="66"/>
      <c r="C162" s="66"/>
      <c r="D162" s="66"/>
      <c r="E162" s="66"/>
      <c r="F162" s="66"/>
      <c r="G162" s="66"/>
      <c r="H162" s="66"/>
      <c r="I162" s="68"/>
      <c r="J162" s="68"/>
      <c r="L162" s="68"/>
    </row>
    <row r="163" spans="1:12" ht="30" customHeight="1" x14ac:dyDescent="0.25">
      <c r="A163" s="77" t="s">
        <v>171</v>
      </c>
      <c r="B163" s="78"/>
      <c r="C163" s="78"/>
      <c r="D163" s="78"/>
      <c r="E163" s="78"/>
      <c r="F163" s="78"/>
      <c r="G163" s="78"/>
      <c r="H163" s="79"/>
      <c r="I163" s="58"/>
      <c r="J163" s="58"/>
      <c r="K163" s="1">
        <f t="shared" ref="K163:K165" si="5">IF(I163="N/A",0,10)</f>
        <v>10</v>
      </c>
      <c r="L163" s="11"/>
    </row>
    <row r="164" spans="1:12" ht="15" customHeight="1" x14ac:dyDescent="0.25">
      <c r="A164" s="77" t="s">
        <v>100</v>
      </c>
      <c r="B164" s="78"/>
      <c r="C164" s="78"/>
      <c r="D164" s="78"/>
      <c r="E164" s="78"/>
      <c r="F164" s="78"/>
      <c r="G164" s="78"/>
      <c r="H164" s="79"/>
      <c r="I164" s="58"/>
      <c r="J164" s="58"/>
      <c r="K164" s="1">
        <f t="shared" si="5"/>
        <v>10</v>
      </c>
      <c r="L164" s="11"/>
    </row>
    <row r="165" spans="1:12" ht="29.25" customHeight="1" x14ac:dyDescent="0.25">
      <c r="A165" s="77" t="s">
        <v>101</v>
      </c>
      <c r="B165" s="78"/>
      <c r="C165" s="78"/>
      <c r="D165" s="78"/>
      <c r="E165" s="78"/>
      <c r="F165" s="78"/>
      <c r="G165" s="78"/>
      <c r="H165" s="79"/>
      <c r="I165" s="58"/>
      <c r="J165" s="58"/>
      <c r="K165" s="1">
        <f t="shared" si="5"/>
        <v>10</v>
      </c>
      <c r="L165" s="11"/>
    </row>
    <row r="166" spans="1:12" x14ac:dyDescent="0.25">
      <c r="A166" s="69" t="s">
        <v>172</v>
      </c>
      <c r="B166" s="69"/>
      <c r="C166" s="69"/>
      <c r="D166" s="69"/>
      <c r="E166" s="69"/>
      <c r="F166" s="69"/>
      <c r="G166" s="69"/>
      <c r="H166" s="69"/>
      <c r="I166" s="58"/>
      <c r="J166" s="58"/>
      <c r="K166" s="1">
        <f>IF(I166="N/A",0,10)</f>
        <v>10</v>
      </c>
      <c r="L166" s="11"/>
    </row>
    <row r="167" spans="1:12" ht="15" customHeight="1" x14ac:dyDescent="0.3">
      <c r="A167" s="25" t="s">
        <v>198</v>
      </c>
      <c r="B167" s="35"/>
      <c r="C167" s="35"/>
      <c r="D167" s="35"/>
      <c r="E167" s="35"/>
      <c r="F167" s="35"/>
      <c r="G167" s="35"/>
      <c r="H167" s="36"/>
      <c r="I167" s="64">
        <f>SUM(I163:J166)</f>
        <v>0</v>
      </c>
      <c r="J167" s="64"/>
    </row>
    <row r="168" spans="1:12" ht="15.75" customHeight="1" thickBot="1" x14ac:dyDescent="0.35">
      <c r="A168" s="39"/>
      <c r="B168" s="40">
        <f>SUM(K163:K166)</f>
        <v>40</v>
      </c>
      <c r="C168" s="40"/>
      <c r="D168" s="40"/>
      <c r="E168" s="40"/>
      <c r="F168" s="40"/>
      <c r="G168" s="40"/>
      <c r="H168" s="41"/>
      <c r="I168" s="65"/>
      <c r="J168" s="65"/>
    </row>
    <row r="171" spans="1:12" x14ac:dyDescent="0.25">
      <c r="A171" s="66" t="s">
        <v>102</v>
      </c>
      <c r="B171" s="66"/>
      <c r="C171" s="66"/>
      <c r="D171" s="66"/>
      <c r="E171" s="66"/>
      <c r="F171" s="66"/>
      <c r="G171" s="66"/>
      <c r="H171" s="66"/>
      <c r="I171" s="67" t="s">
        <v>84</v>
      </c>
      <c r="J171" s="68"/>
      <c r="L171" s="68" t="s">
        <v>243</v>
      </c>
    </row>
    <row r="172" spans="1:12" x14ac:dyDescent="0.25">
      <c r="A172" s="66"/>
      <c r="B172" s="66"/>
      <c r="C172" s="66"/>
      <c r="D172" s="66"/>
      <c r="E172" s="66"/>
      <c r="F172" s="66"/>
      <c r="G172" s="66"/>
      <c r="H172" s="66"/>
      <c r="I172" s="68"/>
      <c r="J172" s="68"/>
      <c r="L172" s="68"/>
    </row>
    <row r="173" spans="1:12" x14ac:dyDescent="0.25">
      <c r="A173" s="80" t="s">
        <v>103</v>
      </c>
      <c r="B173" s="80"/>
      <c r="C173" s="80"/>
      <c r="D173" s="80"/>
      <c r="E173" s="80"/>
      <c r="F173" s="80"/>
      <c r="G173" s="80"/>
      <c r="H173" s="80"/>
      <c r="I173" s="58"/>
      <c r="J173" s="58"/>
      <c r="K173" s="1">
        <f>IF(I173="N/A",0,10)</f>
        <v>10</v>
      </c>
      <c r="L173" s="11"/>
    </row>
    <row r="174" spans="1:12" ht="29.25" customHeight="1" x14ac:dyDescent="0.25">
      <c r="A174" s="74" t="s">
        <v>106</v>
      </c>
      <c r="B174" s="75"/>
      <c r="C174" s="75"/>
      <c r="D174" s="75"/>
      <c r="E174" s="75"/>
      <c r="F174" s="75"/>
      <c r="G174" s="75"/>
      <c r="H174" s="76"/>
      <c r="I174" s="58"/>
      <c r="J174" s="58"/>
      <c r="K174" s="1">
        <f>IF(I174="N/A",0,10)</f>
        <v>10</v>
      </c>
      <c r="L174" s="11"/>
    </row>
    <row r="175" spans="1:12" x14ac:dyDescent="0.25">
      <c r="A175" s="69" t="s">
        <v>173</v>
      </c>
      <c r="B175" s="69"/>
      <c r="C175" s="69"/>
      <c r="D175" s="69"/>
      <c r="E175" s="69"/>
      <c r="F175" s="69"/>
      <c r="G175" s="69"/>
      <c r="H175" s="69"/>
      <c r="I175" s="58"/>
      <c r="J175" s="58"/>
      <c r="K175" s="1">
        <f>IF(I175="N/A",0,10)</f>
        <v>10</v>
      </c>
      <c r="L175" s="11"/>
    </row>
    <row r="176" spans="1:12" x14ac:dyDescent="0.25">
      <c r="A176" s="69" t="s">
        <v>104</v>
      </c>
      <c r="B176" s="69"/>
      <c r="C176" s="69"/>
      <c r="D176" s="69"/>
      <c r="E176" s="69"/>
      <c r="F176" s="69"/>
      <c r="G176" s="69"/>
      <c r="H176" s="69"/>
      <c r="I176" s="58"/>
      <c r="J176" s="58"/>
      <c r="K176" s="1">
        <f>IF(I176="N/A",0,10)</f>
        <v>10</v>
      </c>
      <c r="L176" s="11"/>
    </row>
    <row r="177" spans="1:12" ht="15" customHeight="1" x14ac:dyDescent="0.3">
      <c r="A177" s="25" t="s">
        <v>197</v>
      </c>
      <c r="B177" s="35"/>
      <c r="C177" s="35"/>
      <c r="D177" s="35"/>
      <c r="E177" s="35"/>
      <c r="F177" s="35"/>
      <c r="G177" s="35"/>
      <c r="H177" s="36"/>
      <c r="I177" s="64">
        <f>SUM(I173:J176)</f>
        <v>0</v>
      </c>
      <c r="J177" s="64"/>
    </row>
    <row r="178" spans="1:12" ht="15.75" customHeight="1" thickBot="1" x14ac:dyDescent="0.35">
      <c r="A178" s="39"/>
      <c r="B178" s="40">
        <f>SUM(K173:K176)</f>
        <v>40</v>
      </c>
      <c r="C178" s="40"/>
      <c r="D178" s="40"/>
      <c r="E178" s="40"/>
      <c r="F178" s="40"/>
      <c r="G178" s="40"/>
      <c r="H178" s="41"/>
      <c r="I178" s="65"/>
      <c r="J178" s="65"/>
    </row>
    <row r="180" spans="1:12" x14ac:dyDescent="0.25">
      <c r="A180" s="66" t="s">
        <v>105</v>
      </c>
      <c r="B180" s="66"/>
      <c r="C180" s="66"/>
      <c r="D180" s="66"/>
      <c r="E180" s="66"/>
      <c r="F180" s="66"/>
      <c r="G180" s="66"/>
      <c r="H180" s="66"/>
      <c r="I180" s="67" t="s">
        <v>84</v>
      </c>
      <c r="J180" s="68"/>
      <c r="L180" s="68" t="s">
        <v>243</v>
      </c>
    </row>
    <row r="181" spans="1:12" x14ac:dyDescent="0.25">
      <c r="A181" s="66"/>
      <c r="B181" s="66"/>
      <c r="C181" s="66"/>
      <c r="D181" s="66"/>
      <c r="E181" s="66"/>
      <c r="F181" s="66"/>
      <c r="G181" s="66"/>
      <c r="H181" s="66"/>
      <c r="I181" s="68"/>
      <c r="J181" s="68"/>
      <c r="L181" s="68"/>
    </row>
    <row r="182" spans="1:12" ht="15" customHeight="1" x14ac:dyDescent="0.25">
      <c r="A182" s="74" t="s">
        <v>107</v>
      </c>
      <c r="B182" s="75"/>
      <c r="C182" s="75"/>
      <c r="D182" s="75"/>
      <c r="E182" s="75"/>
      <c r="F182" s="75"/>
      <c r="G182" s="75"/>
      <c r="H182" s="76"/>
      <c r="I182" s="58"/>
      <c r="J182" s="58"/>
      <c r="K182" s="1">
        <f t="shared" ref="K182:K185" si="6">IF(I182="N/A",0,10)</f>
        <v>10</v>
      </c>
      <c r="L182" s="11"/>
    </row>
    <row r="183" spans="1:12" ht="29.25" customHeight="1" x14ac:dyDescent="0.25">
      <c r="A183" s="74" t="s">
        <v>108</v>
      </c>
      <c r="B183" s="75"/>
      <c r="C183" s="75"/>
      <c r="D183" s="75"/>
      <c r="E183" s="75"/>
      <c r="F183" s="75"/>
      <c r="G183" s="75"/>
      <c r="H183" s="76"/>
      <c r="I183" s="58"/>
      <c r="J183" s="58"/>
      <c r="K183" s="1">
        <f t="shared" si="6"/>
        <v>10</v>
      </c>
      <c r="L183" s="11"/>
    </row>
    <row r="184" spans="1:12" x14ac:dyDescent="0.25">
      <c r="A184" s="69" t="s">
        <v>109</v>
      </c>
      <c r="B184" s="69"/>
      <c r="C184" s="69"/>
      <c r="D184" s="69"/>
      <c r="E184" s="69"/>
      <c r="F184" s="69"/>
      <c r="G184" s="69"/>
      <c r="H184" s="69"/>
      <c r="I184" s="58"/>
      <c r="J184" s="58"/>
      <c r="K184" s="1">
        <f>IF(I184="N/A",0,10)</f>
        <v>10</v>
      </c>
      <c r="L184" s="11"/>
    </row>
    <row r="185" spans="1:12" ht="30.75" customHeight="1" x14ac:dyDescent="0.25">
      <c r="A185" s="74" t="s">
        <v>110</v>
      </c>
      <c r="B185" s="75"/>
      <c r="C185" s="75"/>
      <c r="D185" s="75"/>
      <c r="E185" s="75"/>
      <c r="F185" s="75"/>
      <c r="G185" s="75"/>
      <c r="H185" s="76"/>
      <c r="I185" s="58"/>
      <c r="J185" s="58"/>
      <c r="K185" s="1">
        <f t="shared" si="6"/>
        <v>10</v>
      </c>
      <c r="L185" s="11"/>
    </row>
    <row r="186" spans="1:12" x14ac:dyDescent="0.25">
      <c r="A186" s="69" t="s">
        <v>174</v>
      </c>
      <c r="B186" s="69"/>
      <c r="C186" s="69"/>
      <c r="D186" s="69"/>
      <c r="E186" s="69"/>
      <c r="F186" s="69"/>
      <c r="G186" s="69"/>
      <c r="H186" s="69"/>
      <c r="I186" s="58"/>
      <c r="J186" s="58"/>
      <c r="K186" s="1">
        <f>IF(I186="N/A",0,10)</f>
        <v>10</v>
      </c>
      <c r="L186" s="11"/>
    </row>
    <row r="187" spans="1:12" x14ac:dyDescent="0.25">
      <c r="A187" s="69" t="s">
        <v>187</v>
      </c>
      <c r="B187" s="69"/>
      <c r="C187" s="69"/>
      <c r="D187" s="69"/>
      <c r="E187" s="69"/>
      <c r="F187" s="69"/>
      <c r="G187" s="69"/>
      <c r="H187" s="69"/>
      <c r="I187" s="58"/>
      <c r="J187" s="58"/>
      <c r="K187" s="1">
        <f>IF(I187="N/A",0,10)</f>
        <v>10</v>
      </c>
      <c r="L187" s="11"/>
    </row>
    <row r="188" spans="1:12" ht="30.75" customHeight="1" x14ac:dyDescent="0.25">
      <c r="A188" s="74" t="s">
        <v>111</v>
      </c>
      <c r="B188" s="75"/>
      <c r="C188" s="75"/>
      <c r="D188" s="75"/>
      <c r="E188" s="75"/>
      <c r="F188" s="75"/>
      <c r="G188" s="75"/>
      <c r="H188" s="76"/>
      <c r="I188" s="58"/>
      <c r="J188" s="58"/>
      <c r="K188" s="1">
        <f t="shared" ref="K188:K189" si="7">IF(I188="N/A",0,10)</f>
        <v>10</v>
      </c>
      <c r="L188" s="11"/>
    </row>
    <row r="189" spans="1:12" ht="28.5" customHeight="1" x14ac:dyDescent="0.25">
      <c r="A189" s="74" t="s">
        <v>112</v>
      </c>
      <c r="B189" s="75"/>
      <c r="C189" s="75"/>
      <c r="D189" s="75"/>
      <c r="E189" s="75"/>
      <c r="F189" s="75"/>
      <c r="G189" s="75"/>
      <c r="H189" s="76"/>
      <c r="I189" s="58"/>
      <c r="J189" s="58"/>
      <c r="K189" s="1">
        <f t="shared" si="7"/>
        <v>10</v>
      </c>
      <c r="L189" s="11"/>
    </row>
    <row r="190" spans="1:12" ht="15" customHeight="1" x14ac:dyDescent="0.3">
      <c r="A190" s="25" t="s">
        <v>197</v>
      </c>
      <c r="B190" s="35"/>
      <c r="C190" s="35"/>
      <c r="D190" s="35"/>
      <c r="E190" s="35"/>
      <c r="F190" s="35"/>
      <c r="G190" s="35"/>
      <c r="H190" s="36"/>
      <c r="I190" s="64">
        <f>SUM(I182:J189)</f>
        <v>0</v>
      </c>
      <c r="J190" s="64"/>
    </row>
    <row r="191" spans="1:12" ht="15.75" customHeight="1" thickBot="1" x14ac:dyDescent="0.35">
      <c r="A191" s="39"/>
      <c r="B191" s="40">
        <f>SUM(K182:K189)</f>
        <v>80</v>
      </c>
      <c r="C191" s="40"/>
      <c r="D191" s="40"/>
      <c r="E191" s="40"/>
      <c r="F191" s="40"/>
      <c r="G191" s="40"/>
      <c r="H191" s="41"/>
      <c r="I191" s="65"/>
      <c r="J191" s="65"/>
    </row>
    <row r="193" spans="1:12" x14ac:dyDescent="0.25">
      <c r="A193" s="66" t="s">
        <v>113</v>
      </c>
      <c r="B193" s="66"/>
      <c r="C193" s="66"/>
      <c r="D193" s="66"/>
      <c r="E193" s="66"/>
      <c r="F193" s="66"/>
      <c r="G193" s="66"/>
      <c r="H193" s="66"/>
      <c r="I193" s="67" t="s">
        <v>84</v>
      </c>
      <c r="J193" s="68"/>
      <c r="L193" s="68" t="s">
        <v>243</v>
      </c>
    </row>
    <row r="194" spans="1:12" x14ac:dyDescent="0.25">
      <c r="A194" s="66"/>
      <c r="B194" s="66"/>
      <c r="C194" s="66"/>
      <c r="D194" s="66"/>
      <c r="E194" s="66"/>
      <c r="F194" s="66"/>
      <c r="G194" s="66"/>
      <c r="H194" s="66"/>
      <c r="I194" s="68"/>
      <c r="J194" s="68"/>
      <c r="L194" s="68"/>
    </row>
    <row r="195" spans="1:12" ht="30" customHeight="1" x14ac:dyDescent="0.25">
      <c r="A195" s="74" t="s">
        <v>114</v>
      </c>
      <c r="B195" s="75"/>
      <c r="C195" s="75"/>
      <c r="D195" s="75"/>
      <c r="E195" s="75"/>
      <c r="F195" s="75"/>
      <c r="G195" s="75"/>
      <c r="H195" s="76"/>
      <c r="I195" s="70"/>
      <c r="J195" s="71"/>
      <c r="K195" s="1">
        <f t="shared" ref="K195:K196" si="8">IF(I195="N/A",0,10)</f>
        <v>10</v>
      </c>
      <c r="L195" s="11"/>
    </row>
    <row r="196" spans="1:12" ht="30" customHeight="1" x14ac:dyDescent="0.25">
      <c r="A196" s="74" t="s">
        <v>115</v>
      </c>
      <c r="B196" s="75"/>
      <c r="C196" s="75"/>
      <c r="D196" s="75"/>
      <c r="E196" s="75"/>
      <c r="F196" s="75"/>
      <c r="G196" s="75"/>
      <c r="H196" s="76"/>
      <c r="I196" s="70"/>
      <c r="J196" s="71"/>
      <c r="K196" s="1">
        <f t="shared" si="8"/>
        <v>10</v>
      </c>
      <c r="L196" s="11"/>
    </row>
    <row r="197" spans="1:12" x14ac:dyDescent="0.25">
      <c r="A197" s="69" t="s">
        <v>175</v>
      </c>
      <c r="B197" s="69"/>
      <c r="C197" s="69"/>
      <c r="D197" s="69"/>
      <c r="E197" s="69"/>
      <c r="F197" s="69"/>
      <c r="G197" s="69"/>
      <c r="H197" s="69"/>
      <c r="I197" s="72"/>
      <c r="J197" s="73"/>
      <c r="K197" s="1">
        <f t="shared" ref="K197:K203" si="9">IF(I197="N/A",0,10)</f>
        <v>10</v>
      </c>
      <c r="L197" s="11"/>
    </row>
    <row r="198" spans="1:12" x14ac:dyDescent="0.25">
      <c r="A198" s="69" t="s">
        <v>116</v>
      </c>
      <c r="B198" s="69"/>
      <c r="C198" s="69"/>
      <c r="D198" s="69"/>
      <c r="E198" s="69"/>
      <c r="F198" s="69"/>
      <c r="G198" s="69"/>
      <c r="H198" s="69"/>
      <c r="I198" s="72"/>
      <c r="J198" s="73"/>
      <c r="K198" s="1">
        <f t="shared" si="9"/>
        <v>10</v>
      </c>
      <c r="L198" s="11"/>
    </row>
    <row r="199" spans="1:12" ht="30.75" customHeight="1" x14ac:dyDescent="0.25">
      <c r="A199" s="74" t="s">
        <v>117</v>
      </c>
      <c r="B199" s="75"/>
      <c r="C199" s="75"/>
      <c r="D199" s="75"/>
      <c r="E199" s="75"/>
      <c r="F199" s="75"/>
      <c r="G199" s="75"/>
      <c r="H199" s="76"/>
      <c r="I199" s="70"/>
      <c r="J199" s="71"/>
      <c r="K199" s="1">
        <f t="shared" si="9"/>
        <v>10</v>
      </c>
      <c r="L199" s="11"/>
    </row>
    <row r="200" spans="1:12" x14ac:dyDescent="0.25">
      <c r="A200" s="69" t="s">
        <v>118</v>
      </c>
      <c r="B200" s="69"/>
      <c r="C200" s="69"/>
      <c r="D200" s="69"/>
      <c r="E200" s="69"/>
      <c r="F200" s="69"/>
      <c r="G200" s="69"/>
      <c r="H200" s="69"/>
      <c r="I200" s="72"/>
      <c r="J200" s="73"/>
      <c r="K200" s="1">
        <f t="shared" si="9"/>
        <v>10</v>
      </c>
      <c r="L200" s="11"/>
    </row>
    <row r="201" spans="1:12" ht="28.5" customHeight="1" x14ac:dyDescent="0.25">
      <c r="A201" s="77" t="s">
        <v>119</v>
      </c>
      <c r="B201" s="78"/>
      <c r="C201" s="78"/>
      <c r="D201" s="78"/>
      <c r="E201" s="78"/>
      <c r="F201" s="78"/>
      <c r="G201" s="78"/>
      <c r="H201" s="79"/>
      <c r="I201" s="70"/>
      <c r="J201" s="71"/>
      <c r="K201" s="1">
        <f t="shared" si="9"/>
        <v>10</v>
      </c>
      <c r="L201" s="11"/>
    </row>
    <row r="202" spans="1:12" x14ac:dyDescent="0.25">
      <c r="A202" s="69" t="s">
        <v>120</v>
      </c>
      <c r="B202" s="69"/>
      <c r="C202" s="69"/>
      <c r="D202" s="69"/>
      <c r="E202" s="69"/>
      <c r="F202" s="69"/>
      <c r="G202" s="69"/>
      <c r="H202" s="69"/>
      <c r="I202" s="72"/>
      <c r="J202" s="73"/>
      <c r="K202" s="1">
        <f t="shared" si="9"/>
        <v>10</v>
      </c>
      <c r="L202" s="11"/>
    </row>
    <row r="203" spans="1:12" x14ac:dyDescent="0.25">
      <c r="A203" s="69" t="s">
        <v>121</v>
      </c>
      <c r="B203" s="69"/>
      <c r="C203" s="69"/>
      <c r="D203" s="69"/>
      <c r="E203" s="69"/>
      <c r="F203" s="69"/>
      <c r="G203" s="69"/>
      <c r="H203" s="69"/>
      <c r="I203" s="72"/>
      <c r="J203" s="73"/>
      <c r="K203" s="1">
        <f t="shared" si="9"/>
        <v>10</v>
      </c>
      <c r="L203" s="11"/>
    </row>
    <row r="204" spans="1:12" ht="15" customHeight="1" x14ac:dyDescent="0.3">
      <c r="A204" s="25" t="s">
        <v>195</v>
      </c>
      <c r="B204" s="35"/>
      <c r="C204" s="35"/>
      <c r="D204" s="35"/>
      <c r="E204" s="35"/>
      <c r="F204" s="35"/>
      <c r="G204" s="35"/>
      <c r="H204" s="36"/>
      <c r="I204" s="64">
        <f>SUM(I195:J203)</f>
        <v>0</v>
      </c>
      <c r="J204" s="64"/>
    </row>
    <row r="205" spans="1:12" ht="15.75" customHeight="1" thickBot="1" x14ac:dyDescent="0.35">
      <c r="A205" s="39"/>
      <c r="B205" s="40">
        <f>SUM(K195:K203)</f>
        <v>90</v>
      </c>
      <c r="C205" s="40"/>
      <c r="D205" s="40"/>
      <c r="E205" s="40"/>
      <c r="F205" s="40"/>
      <c r="G205" s="40"/>
      <c r="H205" s="41"/>
      <c r="I205" s="65"/>
      <c r="J205" s="65"/>
    </row>
    <row r="208" spans="1:12" x14ac:dyDescent="0.25">
      <c r="A208" s="66" t="s">
        <v>136</v>
      </c>
      <c r="B208" s="66"/>
      <c r="C208" s="66"/>
      <c r="D208" s="66"/>
      <c r="E208" s="66"/>
      <c r="F208" s="66"/>
      <c r="G208" s="66"/>
      <c r="H208" s="66"/>
      <c r="I208" s="67" t="s">
        <v>84</v>
      </c>
      <c r="J208" s="68"/>
      <c r="L208" s="68" t="s">
        <v>243</v>
      </c>
    </row>
    <row r="209" spans="1:12" x14ac:dyDescent="0.25">
      <c r="A209" s="66"/>
      <c r="B209" s="66"/>
      <c r="C209" s="66"/>
      <c r="D209" s="66"/>
      <c r="E209" s="66"/>
      <c r="F209" s="66"/>
      <c r="G209" s="66"/>
      <c r="H209" s="66"/>
      <c r="I209" s="68"/>
      <c r="J209" s="68"/>
      <c r="L209" s="68"/>
    </row>
    <row r="210" spans="1:12" ht="30.75" customHeight="1" x14ac:dyDescent="0.25">
      <c r="A210" s="74" t="s">
        <v>122</v>
      </c>
      <c r="B210" s="75"/>
      <c r="C210" s="75"/>
      <c r="D210" s="75"/>
      <c r="E210" s="75"/>
      <c r="F210" s="75"/>
      <c r="G210" s="75"/>
      <c r="H210" s="76"/>
      <c r="I210" s="70"/>
      <c r="J210" s="71"/>
      <c r="K210" s="1">
        <f t="shared" ref="K210:K211" si="10">IF(I210="N/A",0,10)</f>
        <v>10</v>
      </c>
      <c r="L210" s="11"/>
    </row>
    <row r="211" spans="1:12" ht="30" customHeight="1" x14ac:dyDescent="0.25">
      <c r="A211" s="74" t="s">
        <v>176</v>
      </c>
      <c r="B211" s="75"/>
      <c r="C211" s="75"/>
      <c r="D211" s="75"/>
      <c r="E211" s="75"/>
      <c r="F211" s="75"/>
      <c r="G211" s="75"/>
      <c r="H211" s="76"/>
      <c r="I211" s="70"/>
      <c r="J211" s="71"/>
      <c r="K211" s="1">
        <f t="shared" si="10"/>
        <v>10</v>
      </c>
      <c r="L211" s="11"/>
    </row>
    <row r="212" spans="1:12" x14ac:dyDescent="0.25">
      <c r="A212" s="69" t="s">
        <v>123</v>
      </c>
      <c r="B212" s="69"/>
      <c r="C212" s="69"/>
      <c r="D212" s="69"/>
      <c r="E212" s="69"/>
      <c r="F212" s="69"/>
      <c r="G212" s="69"/>
      <c r="H212" s="69"/>
      <c r="I212" s="72"/>
      <c r="J212" s="73"/>
      <c r="K212" s="1">
        <f>IF(I212="N/A",0,10)</f>
        <v>10</v>
      </c>
      <c r="L212" s="11"/>
    </row>
    <row r="213" spans="1:12" x14ac:dyDescent="0.25">
      <c r="A213" s="69" t="s">
        <v>177</v>
      </c>
      <c r="B213" s="69"/>
      <c r="C213" s="69"/>
      <c r="D213" s="69"/>
      <c r="E213" s="69"/>
      <c r="F213" s="69"/>
      <c r="G213" s="69"/>
      <c r="H213" s="69"/>
      <c r="I213" s="72"/>
      <c r="J213" s="73"/>
      <c r="K213" s="1">
        <f>IF(I213="N/A",0,10)</f>
        <v>10</v>
      </c>
      <c r="L213" s="11"/>
    </row>
    <row r="214" spans="1:12" x14ac:dyDescent="0.25">
      <c r="A214" s="69" t="s">
        <v>124</v>
      </c>
      <c r="B214" s="69"/>
      <c r="C214" s="69"/>
      <c r="D214" s="69"/>
      <c r="E214" s="69"/>
      <c r="F214" s="69"/>
      <c r="G214" s="69"/>
      <c r="H214" s="69"/>
      <c r="I214" s="72"/>
      <c r="J214" s="73"/>
      <c r="K214" s="1">
        <f>IF(I214="N/A",0,10)</f>
        <v>10</v>
      </c>
      <c r="L214" s="11"/>
    </row>
    <row r="215" spans="1:12" ht="30" customHeight="1" x14ac:dyDescent="0.25">
      <c r="A215" s="74" t="s">
        <v>125</v>
      </c>
      <c r="B215" s="75"/>
      <c r="C215" s="75"/>
      <c r="D215" s="75"/>
      <c r="E215" s="75"/>
      <c r="F215" s="75"/>
      <c r="G215" s="75"/>
      <c r="H215" s="76"/>
      <c r="I215" s="70"/>
      <c r="J215" s="71"/>
      <c r="K215" s="1">
        <f t="shared" ref="K215:K216" si="11">IF(I215="N/A",0,10)</f>
        <v>10</v>
      </c>
      <c r="L215" s="11"/>
    </row>
    <row r="216" spans="1:12" ht="30" customHeight="1" x14ac:dyDescent="0.25">
      <c r="A216" s="74" t="s">
        <v>178</v>
      </c>
      <c r="B216" s="75"/>
      <c r="C216" s="75"/>
      <c r="D216" s="75"/>
      <c r="E216" s="75"/>
      <c r="F216" s="75"/>
      <c r="G216" s="75"/>
      <c r="H216" s="76"/>
      <c r="I216" s="70"/>
      <c r="J216" s="71"/>
      <c r="K216" s="1">
        <f t="shared" si="11"/>
        <v>10</v>
      </c>
      <c r="L216" s="11"/>
    </row>
    <row r="217" spans="1:12" ht="15" customHeight="1" x14ac:dyDescent="0.3">
      <c r="A217" s="25" t="s">
        <v>199</v>
      </c>
      <c r="B217" s="35"/>
      <c r="C217" s="35"/>
      <c r="D217" s="35"/>
      <c r="E217" s="35"/>
      <c r="F217" s="35"/>
      <c r="G217" s="35"/>
      <c r="H217" s="36"/>
      <c r="I217" s="64">
        <f>SUM(I210:J216)</f>
        <v>0</v>
      </c>
      <c r="J217" s="64"/>
    </row>
    <row r="218" spans="1:12" ht="15.75" customHeight="1" thickBot="1" x14ac:dyDescent="0.35">
      <c r="A218" s="39"/>
      <c r="B218" s="40">
        <f>SUM(K210:K216)</f>
        <v>70</v>
      </c>
      <c r="C218" s="40"/>
      <c r="D218" s="40"/>
      <c r="E218" s="40"/>
      <c r="F218" s="40"/>
      <c r="G218" s="40"/>
      <c r="H218" s="41"/>
      <c r="I218" s="65"/>
      <c r="J218" s="65"/>
    </row>
    <row r="220" spans="1:12" x14ac:dyDescent="0.25">
      <c r="A220" s="66" t="s">
        <v>126</v>
      </c>
      <c r="B220" s="66"/>
      <c r="C220" s="66"/>
      <c r="D220" s="66"/>
      <c r="E220" s="66"/>
      <c r="F220" s="66"/>
      <c r="G220" s="66"/>
      <c r="H220" s="66"/>
      <c r="I220" s="67" t="s">
        <v>84</v>
      </c>
      <c r="J220" s="68"/>
      <c r="L220" s="68" t="s">
        <v>243</v>
      </c>
    </row>
    <row r="221" spans="1:12" x14ac:dyDescent="0.25">
      <c r="A221" s="66"/>
      <c r="B221" s="66"/>
      <c r="C221" s="66"/>
      <c r="D221" s="66"/>
      <c r="E221" s="66"/>
      <c r="F221" s="66"/>
      <c r="G221" s="66"/>
      <c r="H221" s="66"/>
      <c r="I221" s="68"/>
      <c r="J221" s="68"/>
      <c r="L221" s="68"/>
    </row>
    <row r="222" spans="1:12" x14ac:dyDescent="0.25">
      <c r="A222" s="69" t="s">
        <v>127</v>
      </c>
      <c r="B222" s="69"/>
      <c r="C222" s="69"/>
      <c r="D222" s="69"/>
      <c r="E222" s="69"/>
      <c r="F222" s="69"/>
      <c r="G222" s="69"/>
      <c r="H222" s="69"/>
      <c r="I222" s="58"/>
      <c r="J222" s="58"/>
      <c r="K222" s="1">
        <f>IF(I222="N/A",0,10)</f>
        <v>10</v>
      </c>
      <c r="L222" s="11"/>
    </row>
    <row r="223" spans="1:12" ht="30" customHeight="1" x14ac:dyDescent="0.25">
      <c r="A223" s="74" t="s">
        <v>179</v>
      </c>
      <c r="B223" s="75"/>
      <c r="C223" s="75"/>
      <c r="D223" s="75"/>
      <c r="E223" s="75"/>
      <c r="F223" s="75"/>
      <c r="G223" s="75"/>
      <c r="H223" s="76"/>
      <c r="I223" s="58"/>
      <c r="J223" s="58"/>
      <c r="K223" s="1">
        <f t="shared" ref="K223:K224" si="12">IF(I223="N/A",0,10)</f>
        <v>10</v>
      </c>
      <c r="L223" s="11"/>
    </row>
    <row r="224" spans="1:12" ht="15" customHeight="1" x14ac:dyDescent="0.25">
      <c r="A224" s="74" t="s">
        <v>128</v>
      </c>
      <c r="B224" s="75"/>
      <c r="C224" s="75"/>
      <c r="D224" s="75"/>
      <c r="E224" s="75"/>
      <c r="F224" s="75"/>
      <c r="G224" s="75"/>
      <c r="H224" s="76"/>
      <c r="I224" s="58"/>
      <c r="J224" s="58"/>
      <c r="K224" s="1">
        <f t="shared" si="12"/>
        <v>10</v>
      </c>
      <c r="L224" s="11"/>
    </row>
    <row r="225" spans="1:12" x14ac:dyDescent="0.25">
      <c r="A225" s="69" t="s">
        <v>180</v>
      </c>
      <c r="B225" s="69"/>
      <c r="C225" s="69"/>
      <c r="D225" s="69"/>
      <c r="E225" s="69"/>
      <c r="F225" s="69"/>
      <c r="G225" s="69"/>
      <c r="H225" s="69"/>
      <c r="I225" s="58"/>
      <c r="J225" s="58"/>
      <c r="K225" s="1">
        <f>IF(I225="N/A",0,10)</f>
        <v>10</v>
      </c>
      <c r="L225" s="11"/>
    </row>
    <row r="226" spans="1:12" ht="15" customHeight="1" x14ac:dyDescent="0.3">
      <c r="A226" s="25" t="s">
        <v>194</v>
      </c>
      <c r="B226" s="35"/>
      <c r="C226" s="35"/>
      <c r="D226" s="35"/>
      <c r="E226" s="35"/>
      <c r="F226" s="35"/>
      <c r="G226" s="35"/>
      <c r="H226" s="36"/>
      <c r="I226" s="64">
        <f>SUM(I222:J225)</f>
        <v>0</v>
      </c>
      <c r="J226" s="64"/>
    </row>
    <row r="227" spans="1:12" ht="15.75" customHeight="1" thickBot="1" x14ac:dyDescent="0.35">
      <c r="A227" s="39"/>
      <c r="B227" s="40">
        <f>SUM(K222:K225)</f>
        <v>40</v>
      </c>
      <c r="C227" s="40"/>
      <c r="D227" s="40"/>
      <c r="E227" s="40"/>
      <c r="F227" s="40"/>
      <c r="G227" s="40"/>
      <c r="H227" s="41"/>
      <c r="I227" s="65"/>
      <c r="J227" s="65"/>
    </row>
    <row r="229" spans="1:12" x14ac:dyDescent="0.25">
      <c r="A229" s="66" t="s">
        <v>129</v>
      </c>
      <c r="B229" s="66"/>
      <c r="C229" s="66"/>
      <c r="D229" s="66"/>
      <c r="E229" s="66"/>
      <c r="F229" s="66"/>
      <c r="G229" s="66"/>
      <c r="H229" s="66"/>
      <c r="I229" s="67" t="s">
        <v>84</v>
      </c>
      <c r="J229" s="68"/>
      <c r="L229" s="68" t="s">
        <v>243</v>
      </c>
    </row>
    <row r="230" spans="1:12" x14ac:dyDescent="0.25">
      <c r="A230" s="66"/>
      <c r="B230" s="66"/>
      <c r="C230" s="66"/>
      <c r="D230" s="66"/>
      <c r="E230" s="66"/>
      <c r="F230" s="66"/>
      <c r="G230" s="66"/>
      <c r="H230" s="66"/>
      <c r="I230" s="68"/>
      <c r="J230" s="68"/>
      <c r="L230" s="68"/>
    </row>
    <row r="231" spans="1:12" ht="30" customHeight="1" x14ac:dyDescent="0.25">
      <c r="A231" s="74" t="s">
        <v>130</v>
      </c>
      <c r="B231" s="75"/>
      <c r="C231" s="75"/>
      <c r="D231" s="75"/>
      <c r="E231" s="75"/>
      <c r="F231" s="75"/>
      <c r="G231" s="75"/>
      <c r="H231" s="76"/>
      <c r="I231" s="58"/>
      <c r="J231" s="58"/>
      <c r="K231" s="1">
        <f t="shared" ref="K231:K233" si="13">IF(I231="N/A",0,10)</f>
        <v>10</v>
      </c>
      <c r="L231" s="11"/>
    </row>
    <row r="232" spans="1:12" ht="30.75" customHeight="1" x14ac:dyDescent="0.25">
      <c r="A232" s="74" t="s">
        <v>181</v>
      </c>
      <c r="B232" s="75"/>
      <c r="C232" s="75"/>
      <c r="D232" s="75"/>
      <c r="E232" s="75"/>
      <c r="F232" s="75"/>
      <c r="G232" s="75"/>
      <c r="H232" s="76"/>
      <c r="I232" s="58"/>
      <c r="J232" s="58"/>
      <c r="K232" s="1">
        <f t="shared" si="13"/>
        <v>10</v>
      </c>
      <c r="L232" s="11"/>
    </row>
    <row r="233" spans="1:12" ht="30" customHeight="1" x14ac:dyDescent="0.25">
      <c r="A233" s="74" t="s">
        <v>131</v>
      </c>
      <c r="B233" s="75"/>
      <c r="C233" s="75"/>
      <c r="D233" s="75"/>
      <c r="E233" s="75"/>
      <c r="F233" s="75"/>
      <c r="G233" s="75"/>
      <c r="H233" s="76"/>
      <c r="I233" s="58"/>
      <c r="J233" s="58"/>
      <c r="K233" s="1">
        <f t="shared" si="13"/>
        <v>10</v>
      </c>
      <c r="L233" s="11"/>
    </row>
    <row r="234" spans="1:12" x14ac:dyDescent="0.25">
      <c r="A234" s="69" t="s">
        <v>132</v>
      </c>
      <c r="B234" s="69"/>
      <c r="C234" s="69"/>
      <c r="D234" s="69"/>
      <c r="E234" s="69"/>
      <c r="F234" s="69"/>
      <c r="G234" s="69"/>
      <c r="H234" s="69"/>
      <c r="I234" s="58"/>
      <c r="J234" s="58"/>
      <c r="K234" s="1">
        <f>IF(I234="N/A",0,10)</f>
        <v>10</v>
      </c>
      <c r="L234" s="11"/>
    </row>
    <row r="235" spans="1:12" ht="29.25" customHeight="1" x14ac:dyDescent="0.25">
      <c r="A235" s="74" t="s">
        <v>133</v>
      </c>
      <c r="B235" s="75"/>
      <c r="C235" s="75"/>
      <c r="D235" s="75"/>
      <c r="E235" s="75"/>
      <c r="F235" s="75"/>
      <c r="G235" s="75"/>
      <c r="H235" s="76"/>
      <c r="I235" s="58"/>
      <c r="J235" s="58"/>
      <c r="K235" s="1">
        <f t="shared" ref="K235:K236" si="14">IF(I235="N/A",0,10)</f>
        <v>10</v>
      </c>
      <c r="L235" s="11"/>
    </row>
    <row r="236" spans="1:12" ht="32.25" customHeight="1" x14ac:dyDescent="0.25">
      <c r="A236" s="74" t="s">
        <v>134</v>
      </c>
      <c r="B236" s="75"/>
      <c r="C236" s="75"/>
      <c r="D236" s="75"/>
      <c r="E236" s="75"/>
      <c r="F236" s="75"/>
      <c r="G236" s="75"/>
      <c r="H236" s="76"/>
      <c r="I236" s="58"/>
      <c r="J236" s="58"/>
      <c r="K236" s="1">
        <f t="shared" si="14"/>
        <v>10</v>
      </c>
      <c r="L236" s="11"/>
    </row>
    <row r="237" spans="1:12" ht="15" customHeight="1" x14ac:dyDescent="0.3">
      <c r="A237" s="25" t="s">
        <v>200</v>
      </c>
      <c r="B237" s="35"/>
      <c r="C237" s="35"/>
      <c r="D237" s="35"/>
      <c r="E237" s="35"/>
      <c r="F237" s="35"/>
      <c r="G237" s="35"/>
      <c r="H237" s="36"/>
      <c r="I237" s="64">
        <f>SUM(I231:J236)</f>
        <v>0</v>
      </c>
      <c r="J237" s="64"/>
    </row>
    <row r="238" spans="1:12" ht="15.75" customHeight="1" thickBot="1" x14ac:dyDescent="0.35">
      <c r="A238" s="39"/>
      <c r="B238" s="40">
        <f>SUM(K231:K236)</f>
        <v>60</v>
      </c>
      <c r="C238" s="40"/>
      <c r="D238" s="40"/>
      <c r="E238" s="40"/>
      <c r="F238" s="40"/>
      <c r="G238" s="40"/>
      <c r="H238" s="41"/>
      <c r="I238" s="65"/>
      <c r="J238" s="65"/>
    </row>
    <row r="243" spans="1:12" x14ac:dyDescent="0.25">
      <c r="A243" s="66" t="s">
        <v>135</v>
      </c>
      <c r="B243" s="66"/>
      <c r="C243" s="66"/>
      <c r="D243" s="66"/>
      <c r="E243" s="66"/>
      <c r="F243" s="66"/>
      <c r="G243" s="66"/>
      <c r="H243" s="66"/>
      <c r="I243" s="67" t="s">
        <v>84</v>
      </c>
      <c r="J243" s="68"/>
      <c r="L243" s="68" t="s">
        <v>243</v>
      </c>
    </row>
    <row r="244" spans="1:12" x14ac:dyDescent="0.25">
      <c r="A244" s="66"/>
      <c r="B244" s="66"/>
      <c r="C244" s="66"/>
      <c r="D244" s="66"/>
      <c r="E244" s="66"/>
      <c r="F244" s="66"/>
      <c r="G244" s="66"/>
      <c r="H244" s="66"/>
      <c r="I244" s="68"/>
      <c r="J244" s="68"/>
      <c r="L244" s="68"/>
    </row>
    <row r="245" spans="1:12" x14ac:dyDescent="0.25">
      <c r="A245" s="69" t="s">
        <v>182</v>
      </c>
      <c r="B245" s="69"/>
      <c r="C245" s="69"/>
      <c r="D245" s="69"/>
      <c r="E245" s="69"/>
      <c r="F245" s="69"/>
      <c r="G245" s="69"/>
      <c r="H245" s="69"/>
      <c r="I245" s="58"/>
      <c r="J245" s="58"/>
      <c r="K245" s="1">
        <f t="shared" ref="K245:K250" si="15">IF(I245="N/A",0,10)</f>
        <v>10</v>
      </c>
      <c r="L245" s="11"/>
    </row>
    <row r="246" spans="1:12" ht="30" customHeight="1" x14ac:dyDescent="0.25">
      <c r="A246" s="77" t="s">
        <v>190</v>
      </c>
      <c r="B246" s="78"/>
      <c r="C246" s="78"/>
      <c r="D246" s="78"/>
      <c r="E246" s="78"/>
      <c r="F246" s="78"/>
      <c r="G246" s="78"/>
      <c r="H246" s="79"/>
      <c r="I246" s="58"/>
      <c r="J246" s="58"/>
      <c r="K246" s="1">
        <f t="shared" si="15"/>
        <v>10</v>
      </c>
      <c r="L246" s="11"/>
    </row>
    <row r="247" spans="1:12" x14ac:dyDescent="0.25">
      <c r="A247" s="69" t="s">
        <v>183</v>
      </c>
      <c r="B247" s="69"/>
      <c r="C247" s="69"/>
      <c r="D247" s="69"/>
      <c r="E247" s="69"/>
      <c r="F247" s="69"/>
      <c r="G247" s="69"/>
      <c r="H247" s="69"/>
      <c r="I247" s="58"/>
      <c r="J247" s="58"/>
      <c r="K247" s="1">
        <f t="shared" si="15"/>
        <v>10</v>
      </c>
      <c r="L247" s="11"/>
    </row>
    <row r="248" spans="1:12" x14ac:dyDescent="0.25">
      <c r="A248" s="69" t="s">
        <v>189</v>
      </c>
      <c r="B248" s="69"/>
      <c r="C248" s="69"/>
      <c r="D248" s="69"/>
      <c r="E248" s="69"/>
      <c r="F248" s="69"/>
      <c r="G248" s="69"/>
      <c r="H248" s="69"/>
      <c r="I248" s="58"/>
      <c r="J248" s="58"/>
      <c r="K248" s="1">
        <f t="shared" si="15"/>
        <v>10</v>
      </c>
      <c r="L248" s="11"/>
    </row>
    <row r="249" spans="1:12" x14ac:dyDescent="0.25">
      <c r="A249" s="69" t="s">
        <v>188</v>
      </c>
      <c r="B249" s="69"/>
      <c r="C249" s="69"/>
      <c r="D249" s="69"/>
      <c r="E249" s="69"/>
      <c r="F249" s="69"/>
      <c r="G249" s="69"/>
      <c r="H249" s="69"/>
      <c r="I249" s="58"/>
      <c r="J249" s="58"/>
      <c r="K249" s="1">
        <f t="shared" si="15"/>
        <v>10</v>
      </c>
      <c r="L249" s="11"/>
    </row>
    <row r="250" spans="1:12" x14ac:dyDescent="0.25">
      <c r="A250" s="152" t="s">
        <v>137</v>
      </c>
      <c r="B250" s="153"/>
      <c r="C250" s="153"/>
      <c r="D250" s="153"/>
      <c r="E250" s="153"/>
      <c r="F250" s="153"/>
      <c r="G250" s="153"/>
      <c r="H250" s="154"/>
      <c r="I250" s="72"/>
      <c r="J250" s="73"/>
      <c r="K250" s="1">
        <f t="shared" si="15"/>
        <v>10</v>
      </c>
      <c r="L250" s="11"/>
    </row>
    <row r="251" spans="1:12" ht="15" customHeight="1" x14ac:dyDescent="0.3">
      <c r="A251" s="25" t="s">
        <v>195</v>
      </c>
      <c r="B251" s="35"/>
      <c r="C251" s="35"/>
      <c r="D251" s="35"/>
      <c r="E251" s="35"/>
      <c r="F251" s="35"/>
      <c r="G251" s="35"/>
      <c r="H251" s="36"/>
      <c r="I251" s="64">
        <f>SUM(I245:J250)</f>
        <v>0</v>
      </c>
      <c r="J251" s="64"/>
    </row>
    <row r="252" spans="1:12" ht="15.75" customHeight="1" thickBot="1" x14ac:dyDescent="0.35">
      <c r="A252" s="39"/>
      <c r="B252" s="40">
        <f>SUM(K245:K250)</f>
        <v>60</v>
      </c>
      <c r="C252" s="40"/>
      <c r="D252" s="40"/>
      <c r="E252" s="40"/>
      <c r="F252" s="40"/>
      <c r="G252" s="40"/>
      <c r="H252" s="41"/>
      <c r="I252" s="65"/>
      <c r="J252" s="65"/>
    </row>
    <row r="253" spans="1:12" ht="18.75" x14ac:dyDescent="0.3">
      <c r="A253" s="47"/>
      <c r="B253" s="47"/>
      <c r="C253" s="47"/>
      <c r="D253" s="47"/>
      <c r="E253" s="47"/>
      <c r="F253" s="47"/>
      <c r="G253" s="47"/>
      <c r="H253" s="47"/>
      <c r="I253" s="7"/>
      <c r="J253" s="7"/>
    </row>
    <row r="255" spans="1:12" x14ac:dyDescent="0.25">
      <c r="A255" s="66" t="s">
        <v>138</v>
      </c>
      <c r="B255" s="66"/>
      <c r="C255" s="66"/>
      <c r="D255" s="66"/>
      <c r="E255" s="66"/>
      <c r="F255" s="66"/>
      <c r="G255" s="66"/>
      <c r="H255" s="66"/>
      <c r="I255" s="67" t="s">
        <v>84</v>
      </c>
      <c r="J255" s="68"/>
      <c r="L255" s="68" t="s">
        <v>243</v>
      </c>
    </row>
    <row r="256" spans="1:12" x14ac:dyDescent="0.25">
      <c r="A256" s="66"/>
      <c r="B256" s="66"/>
      <c r="C256" s="66"/>
      <c r="D256" s="66"/>
      <c r="E256" s="66"/>
      <c r="F256" s="66"/>
      <c r="G256" s="66"/>
      <c r="H256" s="66"/>
      <c r="I256" s="68"/>
      <c r="J256" s="68"/>
      <c r="L256" s="68"/>
    </row>
    <row r="257" spans="1:12" ht="30" customHeight="1" x14ac:dyDescent="0.25">
      <c r="A257" s="77" t="s">
        <v>139</v>
      </c>
      <c r="B257" s="78"/>
      <c r="C257" s="78"/>
      <c r="D257" s="78"/>
      <c r="E257" s="78"/>
      <c r="F257" s="78"/>
      <c r="G257" s="78"/>
      <c r="H257" s="79"/>
      <c r="I257" s="58"/>
      <c r="J257" s="58"/>
      <c r="K257" s="1">
        <f>IF(I257="N/A",0,10)</f>
        <v>10</v>
      </c>
      <c r="L257" s="11"/>
    </row>
    <row r="258" spans="1:12" x14ac:dyDescent="0.25">
      <c r="A258" s="69" t="s">
        <v>140</v>
      </c>
      <c r="B258" s="69"/>
      <c r="C258" s="69"/>
      <c r="D258" s="69"/>
      <c r="E258" s="69"/>
      <c r="F258" s="69"/>
      <c r="G258" s="69"/>
      <c r="H258" s="69"/>
      <c r="I258" s="58"/>
      <c r="J258" s="58"/>
      <c r="K258" s="1">
        <f>IF(I258="N/A",0,10)</f>
        <v>10</v>
      </c>
      <c r="L258" s="11"/>
    </row>
    <row r="259" spans="1:12" x14ac:dyDescent="0.25">
      <c r="A259" s="69" t="s">
        <v>141</v>
      </c>
      <c r="B259" s="69"/>
      <c r="C259" s="69"/>
      <c r="D259" s="69"/>
      <c r="E259" s="69"/>
      <c r="F259" s="69"/>
      <c r="G259" s="69"/>
      <c r="H259" s="69"/>
      <c r="I259" s="58"/>
      <c r="J259" s="58"/>
      <c r="K259" s="1">
        <f>IF(I259="N/A",0,10)</f>
        <v>10</v>
      </c>
      <c r="L259" s="11"/>
    </row>
    <row r="260" spans="1:12" ht="30" customHeight="1" x14ac:dyDescent="0.25">
      <c r="A260" s="74" t="s">
        <v>142</v>
      </c>
      <c r="B260" s="75"/>
      <c r="C260" s="75"/>
      <c r="D260" s="75"/>
      <c r="E260" s="75"/>
      <c r="F260" s="75"/>
      <c r="G260" s="75"/>
      <c r="H260" s="76"/>
      <c r="I260" s="58"/>
      <c r="J260" s="58"/>
      <c r="K260" s="1">
        <f>IF(I260="N/A",0,10)</f>
        <v>10</v>
      </c>
      <c r="L260" s="11"/>
    </row>
    <row r="261" spans="1:12" x14ac:dyDescent="0.25">
      <c r="A261" s="77" t="s">
        <v>191</v>
      </c>
      <c r="B261" s="78"/>
      <c r="C261" s="78"/>
      <c r="D261" s="78"/>
      <c r="E261" s="78"/>
      <c r="F261" s="78"/>
      <c r="G261" s="78"/>
      <c r="H261" s="79"/>
      <c r="I261" s="72"/>
      <c r="J261" s="73"/>
      <c r="K261" s="1">
        <f>IF(I261="N/A",0,10)</f>
        <v>10</v>
      </c>
      <c r="L261" s="11"/>
    </row>
    <row r="262" spans="1:12" ht="15" customHeight="1" x14ac:dyDescent="0.3">
      <c r="A262" s="25" t="s">
        <v>195</v>
      </c>
      <c r="B262" s="26"/>
      <c r="C262" s="26"/>
      <c r="D262" s="26"/>
      <c r="E262" s="26"/>
      <c r="F262" s="26"/>
      <c r="G262" s="26"/>
      <c r="H262" s="27"/>
      <c r="I262" s="64">
        <f>SUM(I255:J261)</f>
        <v>0</v>
      </c>
      <c r="J262" s="64"/>
    </row>
    <row r="263" spans="1:12" ht="15.75" customHeight="1" thickBot="1" x14ac:dyDescent="0.35">
      <c r="A263" s="32"/>
      <c r="B263" s="40">
        <f>SUM(K257:K261)</f>
        <v>50</v>
      </c>
      <c r="C263" s="33"/>
      <c r="D263" s="33"/>
      <c r="E263" s="33"/>
      <c r="F263" s="33"/>
      <c r="G263" s="33"/>
      <c r="H263" s="34"/>
      <c r="I263" s="65"/>
      <c r="J263" s="65"/>
    </row>
    <row r="264" spans="1:12" ht="18.75" x14ac:dyDescent="0.3">
      <c r="A264" s="47"/>
      <c r="B264" s="47"/>
      <c r="C264" s="47"/>
      <c r="D264" s="47"/>
      <c r="E264" s="47"/>
      <c r="F264" s="47"/>
      <c r="G264" s="47"/>
      <c r="H264" s="47"/>
      <c r="I264" s="7"/>
      <c r="J264" s="7"/>
    </row>
    <row r="266" spans="1:12" x14ac:dyDescent="0.25">
      <c r="A266" s="66" t="s">
        <v>143</v>
      </c>
      <c r="B266" s="66"/>
      <c r="C266" s="66"/>
      <c r="D266" s="66"/>
      <c r="E266" s="66"/>
      <c r="F266" s="66"/>
      <c r="G266" s="66"/>
      <c r="H266" s="66"/>
      <c r="I266" s="67" t="s">
        <v>84</v>
      </c>
      <c r="J266" s="68"/>
      <c r="L266" s="68" t="s">
        <v>243</v>
      </c>
    </row>
    <row r="267" spans="1:12" x14ac:dyDescent="0.25">
      <c r="A267" s="66"/>
      <c r="B267" s="66"/>
      <c r="C267" s="66"/>
      <c r="D267" s="66"/>
      <c r="E267" s="66"/>
      <c r="F267" s="66"/>
      <c r="G267" s="66"/>
      <c r="H267" s="66"/>
      <c r="I267" s="68"/>
      <c r="J267" s="68"/>
      <c r="L267" s="68"/>
    </row>
    <row r="268" spans="1:12" ht="30" customHeight="1" x14ac:dyDescent="0.25">
      <c r="A268" s="74" t="s">
        <v>144</v>
      </c>
      <c r="B268" s="75"/>
      <c r="C268" s="75"/>
      <c r="D268" s="75"/>
      <c r="E268" s="75"/>
      <c r="F268" s="75"/>
      <c r="G268" s="75"/>
      <c r="H268" s="76"/>
      <c r="I268" s="58"/>
      <c r="J268" s="58"/>
      <c r="K268" s="1">
        <f t="shared" ref="K268:K269" si="16">IF(I268="N/A",0,10)</f>
        <v>10</v>
      </c>
      <c r="L268" s="11"/>
    </row>
    <row r="269" spans="1:12" ht="30" customHeight="1" x14ac:dyDescent="0.25">
      <c r="A269" s="74" t="s">
        <v>184</v>
      </c>
      <c r="B269" s="75"/>
      <c r="C269" s="75"/>
      <c r="D269" s="75"/>
      <c r="E269" s="75"/>
      <c r="F269" s="75"/>
      <c r="G269" s="75"/>
      <c r="H269" s="76"/>
      <c r="I269" s="58"/>
      <c r="J269" s="58"/>
      <c r="K269" s="1">
        <f t="shared" si="16"/>
        <v>10</v>
      </c>
      <c r="L269" s="11"/>
    </row>
    <row r="270" spans="1:12" x14ac:dyDescent="0.25">
      <c r="A270" s="69" t="s">
        <v>145</v>
      </c>
      <c r="B270" s="69"/>
      <c r="C270" s="69"/>
      <c r="D270" s="69"/>
      <c r="E270" s="69"/>
      <c r="F270" s="69"/>
      <c r="G270" s="69"/>
      <c r="H270" s="69"/>
      <c r="I270" s="58"/>
      <c r="J270" s="58"/>
      <c r="K270" s="1">
        <f>IF(I270="N/A",0,10)</f>
        <v>10</v>
      </c>
      <c r="L270" s="11"/>
    </row>
    <row r="271" spans="1:12" ht="15" customHeight="1" x14ac:dyDescent="0.3">
      <c r="A271" s="25" t="s">
        <v>195</v>
      </c>
      <c r="B271" s="35"/>
      <c r="C271" s="35"/>
      <c r="D271" s="35"/>
      <c r="E271" s="35"/>
      <c r="F271" s="35"/>
      <c r="G271" s="35"/>
      <c r="H271" s="36"/>
      <c r="I271" s="64">
        <f>SUM(I268:J270)</f>
        <v>0</v>
      </c>
      <c r="J271" s="64"/>
    </row>
    <row r="272" spans="1:12" ht="15.75" customHeight="1" thickBot="1" x14ac:dyDescent="0.35">
      <c r="A272" s="39"/>
      <c r="B272" s="40">
        <f>SUM(K268:K270)</f>
        <v>30</v>
      </c>
      <c r="C272" s="40"/>
      <c r="D272" s="40"/>
      <c r="E272" s="40"/>
      <c r="F272" s="40"/>
      <c r="G272" s="40"/>
      <c r="H272" s="41"/>
      <c r="I272" s="65"/>
      <c r="J272" s="65"/>
    </row>
    <row r="275" spans="1:12" x14ac:dyDescent="0.25">
      <c r="A275" s="66" t="s">
        <v>146</v>
      </c>
      <c r="B275" s="66"/>
      <c r="C275" s="66"/>
      <c r="D275" s="66"/>
      <c r="E275" s="66"/>
      <c r="F275" s="66"/>
      <c r="G275" s="66"/>
      <c r="H275" s="66"/>
      <c r="I275" s="67" t="s">
        <v>84</v>
      </c>
      <c r="J275" s="68"/>
      <c r="L275" s="68" t="s">
        <v>243</v>
      </c>
    </row>
    <row r="276" spans="1:12" x14ac:dyDescent="0.25">
      <c r="A276" s="66"/>
      <c r="B276" s="66"/>
      <c r="C276" s="66"/>
      <c r="D276" s="66"/>
      <c r="E276" s="66"/>
      <c r="F276" s="66"/>
      <c r="G276" s="66"/>
      <c r="H276" s="66"/>
      <c r="I276" s="68"/>
      <c r="J276" s="68"/>
      <c r="L276" s="68"/>
    </row>
    <row r="277" spans="1:12" ht="29.25" customHeight="1" x14ac:dyDescent="0.25">
      <c r="A277" s="74" t="s">
        <v>147</v>
      </c>
      <c r="B277" s="75"/>
      <c r="C277" s="75"/>
      <c r="D277" s="75"/>
      <c r="E277" s="75"/>
      <c r="F277" s="75"/>
      <c r="G277" s="75"/>
      <c r="H277" s="76"/>
      <c r="I277" s="58"/>
      <c r="J277" s="58"/>
      <c r="K277" s="1">
        <f t="shared" ref="K277:K281" si="17">IF(I277="N/A",0,10)</f>
        <v>10</v>
      </c>
      <c r="L277" s="11"/>
    </row>
    <row r="278" spans="1:12" ht="30" customHeight="1" x14ac:dyDescent="0.25">
      <c r="A278" s="74" t="s">
        <v>148</v>
      </c>
      <c r="B278" s="75"/>
      <c r="C278" s="75"/>
      <c r="D278" s="75"/>
      <c r="E278" s="75"/>
      <c r="F278" s="75"/>
      <c r="G278" s="75"/>
      <c r="H278" s="76"/>
      <c r="I278" s="58"/>
      <c r="J278" s="58"/>
      <c r="K278" s="1">
        <f t="shared" si="17"/>
        <v>10</v>
      </c>
      <c r="L278" s="11"/>
    </row>
    <row r="279" spans="1:12" ht="15" customHeight="1" x14ac:dyDescent="0.25">
      <c r="A279" s="74" t="s">
        <v>149</v>
      </c>
      <c r="B279" s="75"/>
      <c r="C279" s="75"/>
      <c r="D279" s="75"/>
      <c r="E279" s="75"/>
      <c r="F279" s="75"/>
      <c r="G279" s="75"/>
      <c r="H279" s="76"/>
      <c r="I279" s="58"/>
      <c r="J279" s="58"/>
      <c r="K279" s="1">
        <f t="shared" si="17"/>
        <v>10</v>
      </c>
      <c r="L279" s="11"/>
    </row>
    <row r="280" spans="1:12" ht="29.25" customHeight="1" x14ac:dyDescent="0.25">
      <c r="A280" s="74" t="s">
        <v>150</v>
      </c>
      <c r="B280" s="75"/>
      <c r="C280" s="75"/>
      <c r="D280" s="75"/>
      <c r="E280" s="75"/>
      <c r="F280" s="75"/>
      <c r="G280" s="75"/>
      <c r="H280" s="76"/>
      <c r="I280" s="58"/>
      <c r="J280" s="58"/>
      <c r="K280" s="1">
        <f t="shared" si="17"/>
        <v>10</v>
      </c>
      <c r="L280" s="11"/>
    </row>
    <row r="281" spans="1:12" ht="15" customHeight="1" x14ac:dyDescent="0.25">
      <c r="A281" s="74" t="s">
        <v>185</v>
      </c>
      <c r="B281" s="75"/>
      <c r="C281" s="75"/>
      <c r="D281" s="75"/>
      <c r="E281" s="75"/>
      <c r="F281" s="75"/>
      <c r="G281" s="75"/>
      <c r="H281" s="76"/>
      <c r="I281" s="58"/>
      <c r="J281" s="58"/>
      <c r="K281" s="1">
        <f t="shared" si="17"/>
        <v>10</v>
      </c>
      <c r="L281" s="11"/>
    </row>
    <row r="282" spans="1:12" x14ac:dyDescent="0.25">
      <c r="A282" s="152" t="s">
        <v>151</v>
      </c>
      <c r="B282" s="153"/>
      <c r="C282" s="153"/>
      <c r="D282" s="153"/>
      <c r="E282" s="153"/>
      <c r="F282" s="153"/>
      <c r="G282" s="153"/>
      <c r="H282" s="154"/>
      <c r="I282" s="58"/>
      <c r="J282" s="58"/>
      <c r="K282" s="1">
        <f>IF(I282="N/A",0,10)</f>
        <v>10</v>
      </c>
      <c r="L282" s="11"/>
    </row>
    <row r="283" spans="1:12" ht="15" customHeight="1" x14ac:dyDescent="0.3">
      <c r="A283" s="25" t="s">
        <v>195</v>
      </c>
      <c r="B283" s="35"/>
      <c r="C283" s="35"/>
      <c r="D283" s="35"/>
      <c r="E283" s="35"/>
      <c r="F283" s="35"/>
      <c r="G283" s="35"/>
      <c r="H283" s="36"/>
      <c r="I283" s="64">
        <f>SUM(I277:J282)</f>
        <v>0</v>
      </c>
      <c r="J283" s="64"/>
    </row>
    <row r="284" spans="1:12" ht="15.75" customHeight="1" thickBot="1" x14ac:dyDescent="0.35">
      <c r="A284" s="39"/>
      <c r="B284" s="40">
        <f>SUM(K277:K282)</f>
        <v>60</v>
      </c>
      <c r="C284" s="40"/>
      <c r="D284" s="40"/>
      <c r="E284" s="40"/>
      <c r="F284" s="40"/>
      <c r="G284" s="40"/>
      <c r="H284" s="41"/>
      <c r="I284" s="65"/>
      <c r="J284" s="65"/>
    </row>
    <row r="286" spans="1:12" x14ac:dyDescent="0.25">
      <c r="A286" s="66" t="s">
        <v>152</v>
      </c>
      <c r="B286" s="66"/>
      <c r="C286" s="66"/>
      <c r="D286" s="66"/>
      <c r="E286" s="66"/>
      <c r="F286" s="66"/>
      <c r="G286" s="66"/>
      <c r="H286" s="66"/>
      <c r="I286" s="67" t="s">
        <v>84</v>
      </c>
      <c r="J286" s="68"/>
      <c r="L286" s="68" t="s">
        <v>243</v>
      </c>
    </row>
    <row r="287" spans="1:12" x14ac:dyDescent="0.25">
      <c r="A287" s="66"/>
      <c r="B287" s="66"/>
      <c r="C287" s="66"/>
      <c r="D287" s="66"/>
      <c r="E287" s="66"/>
      <c r="F287" s="66"/>
      <c r="G287" s="66"/>
      <c r="H287" s="66"/>
      <c r="I287" s="68"/>
      <c r="J287" s="68"/>
      <c r="L287" s="68"/>
    </row>
    <row r="288" spans="1:12" ht="30" customHeight="1" x14ac:dyDescent="0.25">
      <c r="A288" s="74" t="s">
        <v>192</v>
      </c>
      <c r="B288" s="75"/>
      <c r="C288" s="75"/>
      <c r="D288" s="75"/>
      <c r="E288" s="75"/>
      <c r="F288" s="75"/>
      <c r="G288" s="75"/>
      <c r="H288" s="76"/>
      <c r="I288" s="58"/>
      <c r="J288" s="58"/>
      <c r="K288" s="1">
        <f t="shared" ref="K288:K289" si="18">IF(I288="N/A",0,10)</f>
        <v>10</v>
      </c>
      <c r="L288" s="11"/>
    </row>
    <row r="289" spans="1:12" ht="15" customHeight="1" x14ac:dyDescent="0.25">
      <c r="A289" s="74" t="s">
        <v>153</v>
      </c>
      <c r="B289" s="75"/>
      <c r="C289" s="75"/>
      <c r="D289" s="75"/>
      <c r="E289" s="75"/>
      <c r="F289" s="75"/>
      <c r="G289" s="75"/>
      <c r="H289" s="76"/>
      <c r="I289" s="58"/>
      <c r="J289" s="58"/>
      <c r="K289" s="1">
        <f t="shared" si="18"/>
        <v>10</v>
      </c>
      <c r="L289" s="11"/>
    </row>
    <row r="290" spans="1:12" x14ac:dyDescent="0.25">
      <c r="A290" s="69" t="s">
        <v>186</v>
      </c>
      <c r="B290" s="69"/>
      <c r="C290" s="69"/>
      <c r="D290" s="69"/>
      <c r="E290" s="69"/>
      <c r="F290" s="69"/>
      <c r="G290" s="69"/>
      <c r="H290" s="69"/>
      <c r="I290" s="58"/>
      <c r="J290" s="58"/>
      <c r="K290" s="1">
        <f>IF(I290="N/A",0,10)</f>
        <v>10</v>
      </c>
      <c r="L290" s="11"/>
    </row>
    <row r="291" spans="1:12" ht="30" customHeight="1" x14ac:dyDescent="0.25">
      <c r="A291" s="74" t="s">
        <v>154</v>
      </c>
      <c r="B291" s="75"/>
      <c r="C291" s="75"/>
      <c r="D291" s="75"/>
      <c r="E291" s="75"/>
      <c r="F291" s="75"/>
      <c r="G291" s="75"/>
      <c r="H291" s="76"/>
      <c r="I291" s="58"/>
      <c r="J291" s="58"/>
      <c r="K291" s="1">
        <f>IF(I291="N/A",0,10)</f>
        <v>10</v>
      </c>
      <c r="L291" s="11"/>
    </row>
    <row r="292" spans="1:12" x14ac:dyDescent="0.25">
      <c r="A292" s="69" t="s">
        <v>155</v>
      </c>
      <c r="B292" s="69"/>
      <c r="C292" s="69"/>
      <c r="D292" s="69"/>
      <c r="E292" s="69"/>
      <c r="F292" s="69"/>
      <c r="G292" s="69"/>
      <c r="H292" s="69"/>
      <c r="I292" s="58"/>
      <c r="J292" s="58"/>
      <c r="K292" s="1">
        <f>IF(I292="N/A",0,10)</f>
        <v>10</v>
      </c>
      <c r="L292" s="11"/>
    </row>
    <row r="293" spans="1:12" ht="15" customHeight="1" x14ac:dyDescent="0.3">
      <c r="A293" s="25" t="s">
        <v>195</v>
      </c>
      <c r="B293" s="35"/>
      <c r="C293" s="35"/>
      <c r="D293" s="35"/>
      <c r="E293" s="35"/>
      <c r="F293" s="35"/>
      <c r="G293" s="35"/>
      <c r="H293" s="36"/>
      <c r="I293" s="64">
        <f>SUM(I288:J292)</f>
        <v>0</v>
      </c>
      <c r="J293" s="64"/>
    </row>
    <row r="294" spans="1:12" ht="15.75" customHeight="1" thickBot="1" x14ac:dyDescent="0.35">
      <c r="A294" s="39"/>
      <c r="B294" s="40">
        <f>SUM(K288:K292)</f>
        <v>50</v>
      </c>
      <c r="C294" s="40"/>
      <c r="D294" s="40"/>
      <c r="E294" s="40"/>
      <c r="F294" s="40"/>
      <c r="G294" s="40"/>
      <c r="H294" s="41"/>
      <c r="I294" s="65"/>
      <c r="J294" s="65"/>
    </row>
    <row r="296" spans="1:12" x14ac:dyDescent="0.25">
      <c r="A296" s="66" t="s">
        <v>156</v>
      </c>
      <c r="B296" s="66"/>
      <c r="C296" s="66"/>
      <c r="D296" s="66"/>
      <c r="E296" s="66"/>
      <c r="F296" s="66"/>
      <c r="G296" s="66"/>
      <c r="H296" s="66"/>
      <c r="I296" s="67" t="s">
        <v>84</v>
      </c>
      <c r="J296" s="68"/>
      <c r="L296" s="68" t="s">
        <v>243</v>
      </c>
    </row>
    <row r="297" spans="1:12" x14ac:dyDescent="0.25">
      <c r="A297" s="66"/>
      <c r="B297" s="66"/>
      <c r="C297" s="66"/>
      <c r="D297" s="66"/>
      <c r="E297" s="66"/>
      <c r="F297" s="66"/>
      <c r="G297" s="66"/>
      <c r="H297" s="66"/>
      <c r="I297" s="68"/>
      <c r="J297" s="68"/>
      <c r="L297" s="68"/>
    </row>
    <row r="298" spans="1:12" x14ac:dyDescent="0.25">
      <c r="A298" s="69" t="s">
        <v>157</v>
      </c>
      <c r="B298" s="69"/>
      <c r="C298" s="69"/>
      <c r="D298" s="69"/>
      <c r="E298" s="69"/>
      <c r="F298" s="69"/>
      <c r="G298" s="69"/>
      <c r="H298" s="69"/>
      <c r="I298" s="58"/>
      <c r="J298" s="58"/>
      <c r="K298" s="1">
        <f>IF(I298="N/A",0,10)</f>
        <v>10</v>
      </c>
      <c r="L298" s="11"/>
    </row>
    <row r="299" spans="1:12" ht="44.25" customHeight="1" x14ac:dyDescent="0.25">
      <c r="A299" s="77" t="s">
        <v>158</v>
      </c>
      <c r="B299" s="78"/>
      <c r="C299" s="78"/>
      <c r="D299" s="78"/>
      <c r="E299" s="78"/>
      <c r="F299" s="78"/>
      <c r="G299" s="78"/>
      <c r="H299" s="79"/>
      <c r="I299" s="58"/>
      <c r="J299" s="58"/>
      <c r="K299" s="1">
        <f t="shared" ref="K299:K301" si="19">IF(I299="N/A",0,10)</f>
        <v>10</v>
      </c>
      <c r="L299" s="11"/>
    </row>
    <row r="300" spans="1:12" ht="31.5" customHeight="1" x14ac:dyDescent="0.25">
      <c r="A300" s="77" t="s">
        <v>193</v>
      </c>
      <c r="B300" s="78"/>
      <c r="C300" s="78"/>
      <c r="D300" s="78"/>
      <c r="E300" s="78"/>
      <c r="F300" s="78"/>
      <c r="G300" s="78"/>
      <c r="H300" s="79"/>
      <c r="I300" s="58"/>
      <c r="J300" s="58"/>
      <c r="K300" s="1">
        <f t="shared" si="19"/>
        <v>10</v>
      </c>
      <c r="L300" s="11"/>
    </row>
    <row r="301" spans="1:12" ht="29.25" customHeight="1" x14ac:dyDescent="0.25">
      <c r="A301" s="77" t="s">
        <v>159</v>
      </c>
      <c r="B301" s="78"/>
      <c r="C301" s="78"/>
      <c r="D301" s="78"/>
      <c r="E301" s="78"/>
      <c r="F301" s="78"/>
      <c r="G301" s="78"/>
      <c r="H301" s="79"/>
      <c r="I301" s="58"/>
      <c r="J301" s="58"/>
      <c r="K301" s="1">
        <f t="shared" si="19"/>
        <v>10</v>
      </c>
      <c r="L301" s="11"/>
    </row>
    <row r="302" spans="1:12" ht="15" customHeight="1" x14ac:dyDescent="0.3">
      <c r="A302" s="25" t="s">
        <v>195</v>
      </c>
      <c r="B302" s="35"/>
      <c r="C302" s="35"/>
      <c r="D302" s="35"/>
      <c r="E302" s="35"/>
      <c r="F302" s="35"/>
      <c r="G302" s="35"/>
      <c r="H302" s="36"/>
      <c r="I302" s="64">
        <f>SUM(I298:J301)</f>
        <v>0</v>
      </c>
      <c r="J302" s="64"/>
    </row>
    <row r="303" spans="1:12" ht="15.75" customHeight="1" thickBot="1" x14ac:dyDescent="0.35">
      <c r="A303" s="39"/>
      <c r="B303" s="40">
        <f>SUM(K298:K301)</f>
        <v>40</v>
      </c>
      <c r="C303" s="40"/>
      <c r="D303" s="40"/>
      <c r="E303" s="40"/>
      <c r="F303" s="40"/>
      <c r="G303" s="40"/>
      <c r="H303" s="41"/>
      <c r="I303" s="65"/>
      <c r="J303" s="65"/>
    </row>
    <row r="305" spans="1:12" x14ac:dyDescent="0.25">
      <c r="A305" s="66" t="s">
        <v>241</v>
      </c>
      <c r="B305" s="66"/>
      <c r="C305" s="66"/>
      <c r="D305" s="66"/>
      <c r="E305" s="66"/>
      <c r="F305" s="66"/>
      <c r="G305" s="66"/>
      <c r="H305" s="66"/>
      <c r="I305" s="67" t="s">
        <v>84</v>
      </c>
      <c r="J305" s="68"/>
      <c r="L305" s="68" t="s">
        <v>243</v>
      </c>
    </row>
    <row r="306" spans="1:12" x14ac:dyDescent="0.25">
      <c r="A306" s="66"/>
      <c r="B306" s="66"/>
      <c r="C306" s="66"/>
      <c r="D306" s="66"/>
      <c r="E306" s="66"/>
      <c r="F306" s="66"/>
      <c r="G306" s="66"/>
      <c r="H306" s="66"/>
      <c r="I306" s="68"/>
      <c r="J306" s="68"/>
      <c r="L306" s="68"/>
    </row>
    <row r="307" spans="1:12" x14ac:dyDescent="0.25">
      <c r="A307" s="69" t="s">
        <v>232</v>
      </c>
      <c r="B307" s="69"/>
      <c r="C307" s="69"/>
      <c r="D307" s="69"/>
      <c r="E307" s="69"/>
      <c r="F307" s="69"/>
      <c r="G307" s="69"/>
      <c r="H307" s="69"/>
      <c r="I307" s="58"/>
      <c r="J307" s="58"/>
      <c r="K307" s="1">
        <f>IF(I307="N/A",0,20)</f>
        <v>20</v>
      </c>
      <c r="L307" s="11"/>
    </row>
    <row r="308" spans="1:12" ht="16.5" customHeight="1" x14ac:dyDescent="0.25">
      <c r="A308" s="161" t="s">
        <v>234</v>
      </c>
      <c r="B308" s="162"/>
      <c r="C308" s="162"/>
      <c r="D308" s="162"/>
      <c r="E308" s="162"/>
      <c r="F308" s="162"/>
      <c r="G308" s="162"/>
      <c r="H308" s="163"/>
      <c r="I308" s="72"/>
      <c r="J308" s="73"/>
      <c r="K308" s="1">
        <f>IF(I308="N/A",0,20)</f>
        <v>20</v>
      </c>
      <c r="L308" s="11"/>
    </row>
    <row r="309" spans="1:12" ht="16.5" customHeight="1" x14ac:dyDescent="0.25">
      <c r="A309" s="161" t="s">
        <v>233</v>
      </c>
      <c r="B309" s="162"/>
      <c r="C309" s="162"/>
      <c r="D309" s="162"/>
      <c r="E309" s="162"/>
      <c r="F309" s="162"/>
      <c r="G309" s="162"/>
      <c r="H309" s="163"/>
      <c r="I309" s="72"/>
      <c r="J309" s="73"/>
      <c r="K309" s="1">
        <f>IF(I309="N/A",0,20)</f>
        <v>20</v>
      </c>
      <c r="L309" s="11"/>
    </row>
    <row r="310" spans="1:12" ht="15" customHeight="1" x14ac:dyDescent="0.25">
      <c r="A310" s="161" t="s">
        <v>240</v>
      </c>
      <c r="B310" s="162"/>
      <c r="C310" s="162"/>
      <c r="D310" s="162"/>
      <c r="E310" s="162"/>
      <c r="F310" s="162"/>
      <c r="G310" s="162"/>
      <c r="H310" s="163"/>
      <c r="I310" s="72"/>
      <c r="J310" s="73"/>
      <c r="K310" s="1">
        <f>IF(I310="N/A",0,20)</f>
        <v>20</v>
      </c>
      <c r="L310" s="11"/>
    </row>
    <row r="311" spans="1:12" ht="15" customHeight="1" x14ac:dyDescent="0.3">
      <c r="A311" s="25" t="s">
        <v>195</v>
      </c>
      <c r="B311" s="35"/>
      <c r="C311" s="35"/>
      <c r="D311" s="35"/>
      <c r="E311" s="35"/>
      <c r="F311" s="35"/>
      <c r="G311" s="35"/>
      <c r="H311" s="36"/>
      <c r="I311" s="64">
        <f>SUM(I307:J310)</f>
        <v>0</v>
      </c>
      <c r="J311" s="64"/>
    </row>
    <row r="312" spans="1:12" ht="15.75" customHeight="1" thickBot="1" x14ac:dyDescent="0.35">
      <c r="A312" s="39"/>
      <c r="B312" s="40">
        <f>SUM(K307:K310)</f>
        <v>80</v>
      </c>
      <c r="C312" s="40"/>
      <c r="D312" s="40"/>
      <c r="E312" s="40"/>
      <c r="F312" s="40"/>
      <c r="G312" s="40"/>
      <c r="H312" s="41"/>
      <c r="I312" s="65"/>
      <c r="J312" s="65"/>
    </row>
    <row r="317" spans="1:12" x14ac:dyDescent="0.25">
      <c r="A317" s="66" t="s">
        <v>215</v>
      </c>
      <c r="B317" s="66"/>
      <c r="C317" s="66"/>
      <c r="D317" s="66"/>
      <c r="E317" s="66"/>
      <c r="F317" s="66"/>
      <c r="G317" s="66"/>
      <c r="H317" s="66"/>
      <c r="I317" s="67" t="s">
        <v>84</v>
      </c>
      <c r="J317" s="68"/>
      <c r="L317" s="68" t="s">
        <v>243</v>
      </c>
    </row>
    <row r="318" spans="1:12" x14ac:dyDescent="0.25">
      <c r="A318" s="66"/>
      <c r="B318" s="66"/>
      <c r="C318" s="66"/>
      <c r="D318" s="66"/>
      <c r="E318" s="66"/>
      <c r="F318" s="66"/>
      <c r="G318" s="66"/>
      <c r="H318" s="66"/>
      <c r="I318" s="68"/>
      <c r="J318" s="68"/>
      <c r="L318" s="68"/>
    </row>
    <row r="319" spans="1:12" ht="29.25" customHeight="1" x14ac:dyDescent="0.25">
      <c r="A319" s="74" t="s">
        <v>216</v>
      </c>
      <c r="B319" s="75"/>
      <c r="C319" s="75"/>
      <c r="D319" s="75"/>
      <c r="E319" s="75"/>
      <c r="F319" s="75"/>
      <c r="G319" s="75"/>
      <c r="H319" s="76"/>
      <c r="I319" s="155"/>
      <c r="J319" s="155"/>
      <c r="K319" s="1">
        <f>IF(I319="N/A",0,10)</f>
        <v>10</v>
      </c>
      <c r="L319" s="11"/>
    </row>
    <row r="320" spans="1:12" x14ac:dyDescent="0.25">
      <c r="A320" s="69" t="s">
        <v>217</v>
      </c>
      <c r="B320" s="69"/>
      <c r="C320" s="69"/>
      <c r="D320" s="69"/>
      <c r="E320" s="69"/>
      <c r="F320" s="69"/>
      <c r="G320" s="69"/>
      <c r="H320" s="69"/>
      <c r="I320" s="58"/>
      <c r="J320" s="58"/>
      <c r="K320" s="1">
        <f>IF(I320="N/A",0,10)</f>
        <v>10</v>
      </c>
      <c r="L320" s="11"/>
    </row>
    <row r="321" spans="1:12" ht="30" customHeight="1" x14ac:dyDescent="0.25">
      <c r="A321" s="74" t="s">
        <v>218</v>
      </c>
      <c r="B321" s="75"/>
      <c r="C321" s="75"/>
      <c r="D321" s="75"/>
      <c r="E321" s="75"/>
      <c r="F321" s="75"/>
      <c r="G321" s="75"/>
      <c r="H321" s="76"/>
      <c r="I321" s="58"/>
      <c r="J321" s="58"/>
      <c r="K321" s="1">
        <f t="shared" ref="K321:K336" si="20">IF(I321="N/A",0,10)</f>
        <v>10</v>
      </c>
      <c r="L321" s="11"/>
    </row>
    <row r="322" spans="1:12" ht="15" customHeight="1" x14ac:dyDescent="0.25">
      <c r="A322" s="74" t="s">
        <v>219</v>
      </c>
      <c r="B322" s="75"/>
      <c r="C322" s="75"/>
      <c r="D322" s="75"/>
      <c r="E322" s="75"/>
      <c r="F322" s="75"/>
      <c r="G322" s="75"/>
      <c r="H322" s="76"/>
      <c r="I322" s="58"/>
      <c r="J322" s="58"/>
      <c r="K322" s="1">
        <f t="shared" si="20"/>
        <v>10</v>
      </c>
      <c r="L322" s="11"/>
    </row>
    <row r="323" spans="1:12" ht="44.25" customHeight="1" x14ac:dyDescent="0.25">
      <c r="A323" s="74" t="s">
        <v>220</v>
      </c>
      <c r="B323" s="75"/>
      <c r="C323" s="75"/>
      <c r="D323" s="75"/>
      <c r="E323" s="75"/>
      <c r="F323" s="75"/>
      <c r="G323" s="75"/>
      <c r="H323" s="76"/>
      <c r="I323" s="58"/>
      <c r="J323" s="58"/>
      <c r="K323" s="1">
        <f t="shared" si="20"/>
        <v>10</v>
      </c>
      <c r="L323" s="11"/>
    </row>
    <row r="324" spans="1:12" ht="29.25" customHeight="1" x14ac:dyDescent="0.25">
      <c r="A324" s="74" t="s">
        <v>221</v>
      </c>
      <c r="B324" s="75"/>
      <c r="C324" s="75"/>
      <c r="D324" s="75"/>
      <c r="E324" s="75"/>
      <c r="F324" s="75"/>
      <c r="G324" s="75"/>
      <c r="H324" s="76"/>
      <c r="I324" s="58"/>
      <c r="J324" s="58"/>
      <c r="K324" s="1">
        <f t="shared" si="20"/>
        <v>10</v>
      </c>
      <c r="L324" s="11"/>
    </row>
    <row r="325" spans="1:12" ht="15" customHeight="1" x14ac:dyDescent="0.3">
      <c r="A325" s="25" t="s">
        <v>195</v>
      </c>
      <c r="B325" s="35"/>
      <c r="C325" s="35"/>
      <c r="D325" s="35"/>
      <c r="E325" s="35"/>
      <c r="F325" s="35"/>
      <c r="G325" s="35"/>
      <c r="H325" s="36"/>
      <c r="I325" s="64">
        <f>SUM(I319:J324)</f>
        <v>0</v>
      </c>
      <c r="J325" s="64"/>
    </row>
    <row r="326" spans="1:12" ht="15.75" customHeight="1" thickBot="1" x14ac:dyDescent="0.35">
      <c r="A326" s="39"/>
      <c r="B326" s="40">
        <f>SUM(K319:K324)</f>
        <v>60</v>
      </c>
      <c r="C326" s="40"/>
      <c r="D326" s="40"/>
      <c r="E326" s="40"/>
      <c r="F326" s="40"/>
      <c r="G326" s="40"/>
      <c r="H326" s="41"/>
      <c r="I326" s="65"/>
      <c r="J326" s="65"/>
    </row>
    <row r="328" spans="1:12" x14ac:dyDescent="0.25">
      <c r="A328" s="66" t="s">
        <v>222</v>
      </c>
      <c r="B328" s="66"/>
      <c r="C328" s="66"/>
      <c r="D328" s="66"/>
      <c r="E328" s="66"/>
      <c r="F328" s="66"/>
      <c r="G328" s="66"/>
      <c r="H328" s="66"/>
      <c r="I328" s="67" t="s">
        <v>84</v>
      </c>
      <c r="J328" s="68"/>
      <c r="L328" s="68" t="s">
        <v>243</v>
      </c>
    </row>
    <row r="329" spans="1:12" x14ac:dyDescent="0.25">
      <c r="A329" s="66"/>
      <c r="B329" s="66"/>
      <c r="C329" s="66"/>
      <c r="D329" s="66"/>
      <c r="E329" s="66"/>
      <c r="F329" s="66"/>
      <c r="G329" s="66"/>
      <c r="H329" s="66"/>
      <c r="I329" s="68"/>
      <c r="J329" s="68"/>
      <c r="L329" s="68"/>
    </row>
    <row r="330" spans="1:12" ht="30.75" customHeight="1" x14ac:dyDescent="0.25">
      <c r="A330" s="74" t="s">
        <v>223</v>
      </c>
      <c r="B330" s="75"/>
      <c r="C330" s="75"/>
      <c r="D330" s="75"/>
      <c r="E330" s="75"/>
      <c r="F330" s="75"/>
      <c r="G330" s="75"/>
      <c r="H330" s="76"/>
      <c r="I330" s="58"/>
      <c r="J330" s="58"/>
      <c r="K330" s="1">
        <f t="shared" si="20"/>
        <v>10</v>
      </c>
      <c r="L330" s="11"/>
    </row>
    <row r="331" spans="1:12" ht="29.25" customHeight="1" x14ac:dyDescent="0.25">
      <c r="A331" s="74" t="s">
        <v>224</v>
      </c>
      <c r="B331" s="75"/>
      <c r="C331" s="75"/>
      <c r="D331" s="75"/>
      <c r="E331" s="75"/>
      <c r="F331" s="75"/>
      <c r="G331" s="75"/>
      <c r="H331" s="76"/>
      <c r="I331" s="58"/>
      <c r="J331" s="58"/>
      <c r="K331" s="1">
        <f t="shared" si="20"/>
        <v>10</v>
      </c>
      <c r="L331" s="11"/>
    </row>
    <row r="332" spans="1:12" ht="30.75" customHeight="1" x14ac:dyDescent="0.25">
      <c r="A332" s="74" t="s">
        <v>225</v>
      </c>
      <c r="B332" s="75"/>
      <c r="C332" s="75"/>
      <c r="D332" s="75"/>
      <c r="E332" s="75"/>
      <c r="F332" s="75"/>
      <c r="G332" s="75"/>
      <c r="H332" s="76"/>
      <c r="I332" s="58"/>
      <c r="J332" s="58"/>
      <c r="K332" s="1">
        <f t="shared" si="20"/>
        <v>10</v>
      </c>
      <c r="L332" s="11"/>
    </row>
    <row r="333" spans="1:12" ht="15" customHeight="1" x14ac:dyDescent="0.25">
      <c r="A333" s="74" t="s">
        <v>226</v>
      </c>
      <c r="B333" s="75"/>
      <c r="C333" s="75"/>
      <c r="D333" s="75"/>
      <c r="E333" s="75"/>
      <c r="F333" s="75"/>
      <c r="G333" s="75"/>
      <c r="H333" s="76"/>
      <c r="I333" s="58"/>
      <c r="J333" s="58"/>
      <c r="K333" s="1">
        <f t="shared" si="20"/>
        <v>10</v>
      </c>
      <c r="L333" s="11"/>
    </row>
    <row r="334" spans="1:12" ht="30.75" customHeight="1" x14ac:dyDescent="0.25">
      <c r="A334" s="74" t="s">
        <v>227</v>
      </c>
      <c r="B334" s="75"/>
      <c r="C334" s="75"/>
      <c r="D334" s="75"/>
      <c r="E334" s="75"/>
      <c r="F334" s="75"/>
      <c r="G334" s="75"/>
      <c r="H334" s="76"/>
      <c r="I334" s="58"/>
      <c r="J334" s="58"/>
      <c r="K334" s="1">
        <f t="shared" si="20"/>
        <v>10</v>
      </c>
      <c r="L334" s="11"/>
    </row>
    <row r="335" spans="1:12" ht="30.75" customHeight="1" x14ac:dyDescent="0.25">
      <c r="A335" s="74" t="s">
        <v>228</v>
      </c>
      <c r="B335" s="75"/>
      <c r="C335" s="75"/>
      <c r="D335" s="75"/>
      <c r="E335" s="75"/>
      <c r="F335" s="75"/>
      <c r="G335" s="75"/>
      <c r="H335" s="76"/>
      <c r="I335" s="58"/>
      <c r="J335" s="58"/>
      <c r="K335" s="1">
        <f t="shared" si="20"/>
        <v>10</v>
      </c>
      <c r="L335" s="11"/>
    </row>
    <row r="336" spans="1:12" ht="29.25" customHeight="1" x14ac:dyDescent="0.25">
      <c r="A336" s="74" t="s">
        <v>229</v>
      </c>
      <c r="B336" s="75"/>
      <c r="C336" s="75"/>
      <c r="D336" s="75"/>
      <c r="E336" s="75"/>
      <c r="F336" s="75"/>
      <c r="G336" s="75"/>
      <c r="H336" s="76"/>
      <c r="I336" s="159"/>
      <c r="J336" s="160"/>
      <c r="K336" s="1">
        <f t="shared" si="20"/>
        <v>10</v>
      </c>
      <c r="L336" s="11"/>
    </row>
    <row r="337" spans="1:12" ht="15" customHeight="1" x14ac:dyDescent="0.3">
      <c r="A337" s="25" t="s">
        <v>195</v>
      </c>
      <c r="B337" s="35"/>
      <c r="C337" s="35"/>
      <c r="D337" s="35"/>
      <c r="E337" s="35"/>
      <c r="F337" s="35"/>
      <c r="G337" s="35"/>
      <c r="H337" s="36"/>
      <c r="I337" s="117">
        <f>SUM(I330:J336)</f>
        <v>0</v>
      </c>
      <c r="J337" s="117"/>
    </row>
    <row r="338" spans="1:12" ht="15.75" customHeight="1" thickBot="1" x14ac:dyDescent="0.35">
      <c r="A338" s="39"/>
      <c r="B338" s="40">
        <f>SUM(K330:K336)</f>
        <v>70</v>
      </c>
      <c r="C338" s="40"/>
      <c r="D338" s="40"/>
      <c r="E338" s="40"/>
      <c r="F338" s="40"/>
      <c r="G338" s="40"/>
      <c r="H338" s="41"/>
      <c r="I338" s="156"/>
      <c r="J338" s="156"/>
    </row>
    <row r="341" spans="1:12" ht="15" customHeight="1" x14ac:dyDescent="0.35">
      <c r="A341" s="56"/>
      <c r="B341" s="56"/>
      <c r="C341" s="56"/>
      <c r="D341" s="56"/>
      <c r="E341" s="56"/>
      <c r="F341" s="56"/>
      <c r="G341" s="56"/>
      <c r="H341" s="56"/>
      <c r="I341" s="56"/>
      <c r="J341" s="56"/>
    </row>
    <row r="342" spans="1:12" ht="15" customHeight="1" x14ac:dyDescent="0.35">
      <c r="A342" s="56"/>
      <c r="B342" s="56"/>
      <c r="C342" s="56"/>
      <c r="D342" s="56"/>
      <c r="E342" s="56"/>
      <c r="F342" s="56"/>
      <c r="G342" s="56"/>
      <c r="H342" s="56"/>
      <c r="I342" s="56"/>
      <c r="J342" s="56"/>
    </row>
    <row r="343" spans="1:12" x14ac:dyDescent="0.25">
      <c r="A343" s="169"/>
      <c r="B343" s="169"/>
      <c r="C343" s="169"/>
      <c r="D343" s="169"/>
      <c r="E343" s="169"/>
      <c r="F343" s="169"/>
      <c r="G343" s="169"/>
      <c r="H343" s="169"/>
      <c r="I343" s="169"/>
      <c r="J343" s="169"/>
    </row>
    <row r="344" spans="1:12" ht="15.75" x14ac:dyDescent="0.25">
      <c r="B344" s="57"/>
      <c r="C344" s="57"/>
      <c r="D344" s="57"/>
      <c r="E344" s="57"/>
      <c r="F344" s="57"/>
      <c r="G344" s="57"/>
      <c r="H344" s="57"/>
      <c r="I344" s="57"/>
      <c r="J344" s="57" t="s">
        <v>244</v>
      </c>
    </row>
    <row r="345" spans="1:12" ht="15.75" x14ac:dyDescent="0.25">
      <c r="A345" s="54"/>
      <c r="B345" s="58"/>
      <c r="C345" s="58"/>
      <c r="D345" s="58"/>
      <c r="E345" s="58"/>
      <c r="F345" s="58"/>
      <c r="G345" s="58"/>
      <c r="H345" s="58"/>
      <c r="I345" s="58"/>
      <c r="J345" s="58"/>
      <c r="K345" s="58"/>
      <c r="L345" s="58"/>
    </row>
    <row r="346" spans="1:12" x14ac:dyDescent="0.25">
      <c r="A346" s="55"/>
      <c r="B346" s="58"/>
      <c r="C346" s="58"/>
      <c r="D346" s="58"/>
      <c r="E346" s="58"/>
      <c r="F346" s="58"/>
      <c r="G346" s="58"/>
      <c r="H346" s="58"/>
      <c r="I346" s="58"/>
      <c r="J346" s="58"/>
      <c r="K346" s="58"/>
      <c r="L346" s="58"/>
    </row>
    <row r="347" spans="1:12" x14ac:dyDescent="0.25">
      <c r="A347" s="55"/>
      <c r="B347" s="58"/>
      <c r="C347" s="58"/>
      <c r="D347" s="58"/>
      <c r="E347" s="58"/>
      <c r="F347" s="58"/>
      <c r="G347" s="58"/>
      <c r="H347" s="58"/>
      <c r="I347" s="58"/>
      <c r="J347" s="58"/>
      <c r="K347" s="58"/>
      <c r="L347" s="58"/>
    </row>
    <row r="348" spans="1:12" x14ac:dyDescent="0.25">
      <c r="A348" s="55"/>
      <c r="B348" s="58"/>
      <c r="C348" s="58"/>
      <c r="D348" s="58"/>
      <c r="E348" s="58"/>
      <c r="F348" s="58"/>
      <c r="G348" s="58"/>
      <c r="H348" s="58"/>
      <c r="I348" s="58"/>
      <c r="J348" s="58"/>
      <c r="K348" s="58"/>
      <c r="L348" s="58"/>
    </row>
    <row r="349" spans="1:12" x14ac:dyDescent="0.25">
      <c r="A349" s="55"/>
      <c r="B349" s="58"/>
      <c r="C349" s="58"/>
      <c r="D349" s="58"/>
      <c r="E349" s="58"/>
      <c r="F349" s="58"/>
      <c r="G349" s="58"/>
      <c r="H349" s="58"/>
      <c r="I349" s="58"/>
      <c r="J349" s="58"/>
      <c r="K349" s="58"/>
      <c r="L349" s="58"/>
    </row>
    <row r="350" spans="1:12" x14ac:dyDescent="0.25">
      <c r="A350" s="55"/>
      <c r="B350" s="55"/>
      <c r="C350" s="55"/>
      <c r="D350" s="55"/>
      <c r="E350" s="55"/>
      <c r="F350" s="55"/>
      <c r="G350" s="55"/>
      <c r="H350" s="55"/>
      <c r="I350" s="55"/>
    </row>
    <row r="351" spans="1:12" x14ac:dyDescent="0.25">
      <c r="A351" s="55"/>
      <c r="B351" s="55"/>
      <c r="C351" s="55"/>
      <c r="D351" s="55"/>
      <c r="E351" s="55"/>
      <c r="F351" s="55"/>
      <c r="G351" s="55"/>
      <c r="H351" s="55"/>
      <c r="I351" s="55"/>
    </row>
    <row r="352" spans="1:12" x14ac:dyDescent="0.25">
      <c r="A352" s="55"/>
      <c r="B352" s="55"/>
      <c r="C352" s="55"/>
      <c r="D352" s="55"/>
      <c r="E352" s="55"/>
      <c r="F352" s="55"/>
      <c r="G352" s="55"/>
      <c r="H352" s="55"/>
      <c r="I352" s="55"/>
    </row>
    <row r="353" spans="1:9" x14ac:dyDescent="0.25">
      <c r="A353" s="55"/>
      <c r="B353" s="55"/>
      <c r="C353" s="55"/>
      <c r="D353" s="55"/>
      <c r="E353" s="55"/>
      <c r="F353" s="55"/>
      <c r="G353" s="55"/>
      <c r="H353" s="55"/>
      <c r="I353" s="55"/>
    </row>
    <row r="354" spans="1:9" x14ac:dyDescent="0.25">
      <c r="A354" s="55"/>
      <c r="B354" s="55"/>
      <c r="C354" s="55"/>
      <c r="D354" s="55"/>
      <c r="E354" s="55"/>
      <c r="F354" s="55"/>
      <c r="G354" s="55"/>
      <c r="H354" s="55"/>
      <c r="I354" s="55"/>
    </row>
    <row r="355" spans="1:9" x14ac:dyDescent="0.25">
      <c r="A355" s="55"/>
      <c r="B355" s="55"/>
      <c r="C355" s="55"/>
      <c r="D355" s="55"/>
      <c r="E355" s="55"/>
      <c r="F355" s="55"/>
      <c r="G355" s="55"/>
      <c r="H355" s="55"/>
      <c r="I355" s="55"/>
    </row>
    <row r="356" spans="1:9" x14ac:dyDescent="0.25">
      <c r="A356" s="55"/>
      <c r="B356" s="55"/>
      <c r="C356" s="55"/>
      <c r="D356" s="55"/>
      <c r="E356" s="55"/>
      <c r="F356" s="55"/>
      <c r="G356" s="55"/>
      <c r="H356" s="55"/>
      <c r="I356" s="55"/>
    </row>
    <row r="357" spans="1:9" x14ac:dyDescent="0.25">
      <c r="A357" s="55"/>
      <c r="B357" s="55"/>
      <c r="C357" s="55"/>
      <c r="D357" s="55"/>
      <c r="E357" s="55"/>
      <c r="F357" s="55"/>
      <c r="G357" s="55"/>
      <c r="H357" s="55"/>
      <c r="I357" s="55"/>
    </row>
    <row r="358" spans="1:9" x14ac:dyDescent="0.25">
      <c r="A358" s="55"/>
      <c r="B358" s="55"/>
      <c r="C358" s="55"/>
      <c r="D358" s="55"/>
      <c r="E358" s="55"/>
      <c r="F358" s="55"/>
      <c r="G358" s="55"/>
      <c r="H358" s="55"/>
      <c r="I358" s="55"/>
    </row>
    <row r="359" spans="1:9" x14ac:dyDescent="0.25">
      <c r="A359" s="55"/>
      <c r="B359" s="55"/>
      <c r="C359" s="55"/>
      <c r="D359" s="55"/>
      <c r="E359" s="55"/>
      <c r="F359" s="55"/>
      <c r="G359" s="55"/>
      <c r="H359" s="55"/>
      <c r="I359" s="55"/>
    </row>
    <row r="360" spans="1:9" x14ac:dyDescent="0.25">
      <c r="A360" s="55"/>
      <c r="B360" s="55"/>
      <c r="C360" s="55"/>
      <c r="D360" s="55"/>
      <c r="E360" s="55"/>
      <c r="F360" s="55"/>
      <c r="G360" s="55"/>
      <c r="H360" s="55"/>
      <c r="I360" s="55"/>
    </row>
    <row r="361" spans="1:9" x14ac:dyDescent="0.25">
      <c r="A361" s="55"/>
      <c r="B361" s="55"/>
      <c r="C361" s="55"/>
      <c r="D361" s="55"/>
      <c r="E361" s="55"/>
      <c r="F361" s="55"/>
      <c r="G361" s="55"/>
      <c r="H361" s="55"/>
      <c r="I361" s="55"/>
    </row>
    <row r="362" spans="1:9" x14ac:dyDescent="0.25">
      <c r="A362" s="55"/>
      <c r="B362" s="55"/>
      <c r="C362" s="55"/>
      <c r="D362" s="55"/>
      <c r="E362" s="55"/>
      <c r="F362" s="55"/>
      <c r="G362" s="55"/>
      <c r="H362" s="55"/>
      <c r="I362" s="55"/>
    </row>
    <row r="363" spans="1:9" x14ac:dyDescent="0.25">
      <c r="A363" s="55"/>
      <c r="B363" s="55"/>
      <c r="C363" s="55"/>
      <c r="D363" s="55"/>
      <c r="E363" s="55"/>
      <c r="F363" s="55"/>
      <c r="G363" s="55"/>
      <c r="H363" s="55"/>
      <c r="I363" s="55"/>
    </row>
    <row r="364" spans="1:9" x14ac:dyDescent="0.25">
      <c r="A364" s="55"/>
      <c r="B364" s="55"/>
      <c r="C364" s="55"/>
      <c r="D364" s="55"/>
      <c r="E364" s="55"/>
      <c r="F364" s="55"/>
      <c r="G364" s="55"/>
      <c r="H364" s="55"/>
      <c r="I364" s="55"/>
    </row>
    <row r="365" spans="1:9" x14ac:dyDescent="0.25">
      <c r="A365" s="55"/>
      <c r="B365" s="55"/>
      <c r="C365" s="55"/>
      <c r="D365" s="55"/>
      <c r="E365" s="55"/>
      <c r="F365" s="55"/>
      <c r="G365" s="55"/>
      <c r="H365" s="55"/>
      <c r="I365" s="55"/>
    </row>
    <row r="366" spans="1:9" x14ac:dyDescent="0.25">
      <c r="A366" s="55"/>
      <c r="B366" s="55"/>
      <c r="C366" s="55"/>
      <c r="D366" s="55"/>
      <c r="E366" s="55"/>
      <c r="F366" s="55"/>
      <c r="G366" s="55"/>
      <c r="H366" s="55"/>
      <c r="I366" s="55"/>
    </row>
    <row r="367" spans="1:9" x14ac:dyDescent="0.25">
      <c r="A367" s="55"/>
      <c r="B367" s="55"/>
      <c r="C367" s="55"/>
      <c r="D367" s="55"/>
      <c r="E367" s="55"/>
      <c r="F367" s="55"/>
      <c r="G367" s="55"/>
      <c r="H367" s="55"/>
      <c r="I367" s="55"/>
    </row>
    <row r="368" spans="1:9" x14ac:dyDescent="0.25">
      <c r="A368" s="55"/>
      <c r="B368" s="55"/>
      <c r="C368" s="55"/>
      <c r="D368" s="55"/>
      <c r="E368" s="55"/>
      <c r="F368" s="55"/>
      <c r="G368" s="55"/>
      <c r="H368" s="55"/>
      <c r="I368" s="55"/>
    </row>
    <row r="369" spans="1:9" x14ac:dyDescent="0.25">
      <c r="A369" s="55"/>
      <c r="B369" s="55"/>
      <c r="C369" s="55"/>
      <c r="D369" s="55"/>
      <c r="E369" s="55"/>
      <c r="F369" s="55"/>
      <c r="G369" s="55"/>
      <c r="H369" s="55"/>
      <c r="I369" s="55"/>
    </row>
    <row r="370" spans="1:9" x14ac:dyDescent="0.25">
      <c r="A370" s="55"/>
      <c r="B370" s="55"/>
      <c r="C370" s="55"/>
      <c r="D370" s="55"/>
      <c r="E370" s="55"/>
      <c r="F370" s="55"/>
      <c r="G370" s="55"/>
      <c r="H370" s="55"/>
      <c r="I370" s="55"/>
    </row>
    <row r="371" spans="1:9" x14ac:dyDescent="0.25">
      <c r="A371" s="55"/>
      <c r="B371" s="55"/>
      <c r="C371" s="55"/>
      <c r="D371" s="55"/>
      <c r="E371" s="55"/>
      <c r="F371" s="55"/>
      <c r="G371" s="55"/>
      <c r="H371" s="55"/>
      <c r="I371" s="55"/>
    </row>
    <row r="372" spans="1:9" x14ac:dyDescent="0.25">
      <c r="A372" s="55"/>
      <c r="B372" s="55"/>
      <c r="C372" s="55"/>
      <c r="D372" s="55"/>
      <c r="E372" s="55"/>
      <c r="F372" s="55"/>
      <c r="G372" s="55"/>
      <c r="H372" s="55"/>
      <c r="I372" s="55"/>
    </row>
    <row r="373" spans="1:9" x14ac:dyDescent="0.25">
      <c r="A373" s="55"/>
      <c r="B373" s="55"/>
      <c r="C373" s="55"/>
      <c r="D373" s="55"/>
      <c r="E373" s="55"/>
      <c r="F373" s="55"/>
      <c r="G373" s="55"/>
      <c r="H373" s="55"/>
      <c r="I373" s="55"/>
    </row>
    <row r="374" spans="1:9" x14ac:dyDescent="0.25">
      <c r="A374" s="55"/>
      <c r="B374" s="55"/>
      <c r="C374" s="55"/>
      <c r="D374" s="55"/>
      <c r="E374" s="55"/>
      <c r="F374" s="55"/>
      <c r="G374" s="55"/>
      <c r="H374" s="55"/>
      <c r="I374" s="55"/>
    </row>
    <row r="375" spans="1:9" x14ac:dyDescent="0.25">
      <c r="A375" s="55"/>
      <c r="B375" s="55"/>
      <c r="C375" s="55"/>
      <c r="D375" s="55"/>
      <c r="E375" s="55"/>
      <c r="F375" s="55"/>
      <c r="G375" s="55"/>
      <c r="H375" s="55"/>
      <c r="I375" s="55"/>
    </row>
    <row r="376" spans="1:9" x14ac:dyDescent="0.25">
      <c r="A376" s="55"/>
      <c r="B376" s="55"/>
      <c r="C376" s="55"/>
      <c r="D376" s="55"/>
      <c r="E376" s="55"/>
      <c r="F376" s="55"/>
      <c r="G376" s="55"/>
      <c r="H376" s="55"/>
      <c r="I376" s="55"/>
    </row>
    <row r="377" spans="1:9" x14ac:dyDescent="0.25">
      <c r="A377" s="55"/>
      <c r="B377" s="55"/>
      <c r="C377" s="55"/>
      <c r="D377" s="55"/>
      <c r="E377" s="55"/>
      <c r="F377" s="55"/>
      <c r="G377" s="55"/>
      <c r="H377" s="55"/>
      <c r="I377" s="55"/>
    </row>
    <row r="378" spans="1:9" x14ac:dyDescent="0.25">
      <c r="A378" s="55"/>
      <c r="B378" s="55"/>
      <c r="C378" s="55"/>
      <c r="D378" s="55"/>
      <c r="E378" s="55"/>
      <c r="F378" s="55"/>
      <c r="G378" s="55"/>
      <c r="H378" s="55"/>
      <c r="I378" s="55"/>
    </row>
    <row r="379" spans="1:9" x14ac:dyDescent="0.25">
      <c r="A379" s="55"/>
      <c r="B379" s="55"/>
      <c r="C379" s="55"/>
      <c r="D379" s="55"/>
      <c r="E379" s="55"/>
      <c r="F379" s="55"/>
      <c r="G379" s="55"/>
      <c r="H379" s="55"/>
      <c r="I379" s="55"/>
    </row>
    <row r="380" spans="1:9" x14ac:dyDescent="0.25">
      <c r="A380" s="55"/>
      <c r="B380" s="55"/>
      <c r="C380" s="55"/>
      <c r="D380" s="55"/>
      <c r="E380" s="55"/>
      <c r="F380" s="55"/>
      <c r="G380" s="55"/>
      <c r="H380" s="55"/>
      <c r="I380" s="55"/>
    </row>
    <row r="381" spans="1:9" x14ac:dyDescent="0.25">
      <c r="A381" s="55"/>
      <c r="B381" s="55"/>
      <c r="C381" s="55"/>
      <c r="D381" s="55"/>
      <c r="E381" s="55"/>
      <c r="F381" s="55"/>
      <c r="G381" s="55"/>
      <c r="H381" s="55"/>
      <c r="I381" s="55"/>
    </row>
  </sheetData>
  <mergeCells count="416">
    <mergeCell ref="L286:L287"/>
    <mergeCell ref="L296:L297"/>
    <mergeCell ref="L305:L306"/>
    <mergeCell ref="L317:L318"/>
    <mergeCell ref="L328:L329"/>
    <mergeCell ref="L229:L230"/>
    <mergeCell ref="L243:L244"/>
    <mergeCell ref="L255:L256"/>
    <mergeCell ref="L266:L267"/>
    <mergeCell ref="L275:L276"/>
    <mergeCell ref="L171:L172"/>
    <mergeCell ref="L180:L181"/>
    <mergeCell ref="L193:L194"/>
    <mergeCell ref="L208:L209"/>
    <mergeCell ref="L220:L221"/>
    <mergeCell ref="L120:L121"/>
    <mergeCell ref="L136:L137"/>
    <mergeCell ref="L143:L144"/>
    <mergeCell ref="L152:L153"/>
    <mergeCell ref="L161:L162"/>
    <mergeCell ref="A322:H322"/>
    <mergeCell ref="A321:H321"/>
    <mergeCell ref="A319:H319"/>
    <mergeCell ref="A336:H336"/>
    <mergeCell ref="A335:H335"/>
    <mergeCell ref="A334:H334"/>
    <mergeCell ref="A333:H333"/>
    <mergeCell ref="A332:H332"/>
    <mergeCell ref="A331:H331"/>
    <mergeCell ref="A330:H330"/>
    <mergeCell ref="A165:H165"/>
    <mergeCell ref="A164:H164"/>
    <mergeCell ref="A163:H163"/>
    <mergeCell ref="A280:H280"/>
    <mergeCell ref="A279:H279"/>
    <mergeCell ref="A278:H278"/>
    <mergeCell ref="A277:H277"/>
    <mergeCell ref="A291:H291"/>
    <mergeCell ref="A289:H289"/>
    <mergeCell ref="A288:H288"/>
    <mergeCell ref="A224:H224"/>
    <mergeCell ref="A223:H223"/>
    <mergeCell ref="A246:H246"/>
    <mergeCell ref="A260:H260"/>
    <mergeCell ref="A257:H257"/>
    <mergeCell ref="A236:H236"/>
    <mergeCell ref="A235:H235"/>
    <mergeCell ref="A233:H233"/>
    <mergeCell ref="A232:H232"/>
    <mergeCell ref="A231:H231"/>
    <mergeCell ref="A290:H290"/>
    <mergeCell ref="A282:H282"/>
    <mergeCell ref="A270:H270"/>
    <mergeCell ref="A275:H276"/>
    <mergeCell ref="A33:B33"/>
    <mergeCell ref="C33:J33"/>
    <mergeCell ref="A109:H109"/>
    <mergeCell ref="A343:J343"/>
    <mergeCell ref="I330:J330"/>
    <mergeCell ref="I325:J326"/>
    <mergeCell ref="I324:J324"/>
    <mergeCell ref="I323:J323"/>
    <mergeCell ref="A324:H324"/>
    <mergeCell ref="A323:H323"/>
    <mergeCell ref="A317:H318"/>
    <mergeCell ref="I317:J318"/>
    <mergeCell ref="A320:H320"/>
    <mergeCell ref="I301:J301"/>
    <mergeCell ref="I302:J303"/>
    <mergeCell ref="I293:J294"/>
    <mergeCell ref="I322:J322"/>
    <mergeCell ref="I321:J321"/>
    <mergeCell ref="I320:J320"/>
    <mergeCell ref="A174:H174"/>
    <mergeCell ref="A189:H189"/>
    <mergeCell ref="A188:H188"/>
    <mergeCell ref="A185:H185"/>
    <mergeCell ref="A183:H183"/>
    <mergeCell ref="I337:J338"/>
    <mergeCell ref="A261:H261"/>
    <mergeCell ref="I261:J261"/>
    <mergeCell ref="A95:G95"/>
    <mergeCell ref="I336:J336"/>
    <mergeCell ref="I335:J335"/>
    <mergeCell ref="I334:J334"/>
    <mergeCell ref="A305:H306"/>
    <mergeCell ref="I305:J306"/>
    <mergeCell ref="A307:H307"/>
    <mergeCell ref="I307:J307"/>
    <mergeCell ref="I310:J310"/>
    <mergeCell ref="A309:H309"/>
    <mergeCell ref="I309:J309"/>
    <mergeCell ref="I311:J312"/>
    <mergeCell ref="A308:H308"/>
    <mergeCell ref="A310:H310"/>
    <mergeCell ref="I308:J308"/>
    <mergeCell ref="A328:H329"/>
    <mergeCell ref="I328:J329"/>
    <mergeCell ref="I333:J333"/>
    <mergeCell ref="I332:J332"/>
    <mergeCell ref="I331:J331"/>
    <mergeCell ref="A114:H114"/>
    <mergeCell ref="I319:J319"/>
    <mergeCell ref="A292:H292"/>
    <mergeCell ref="I298:J298"/>
    <mergeCell ref="I299:J299"/>
    <mergeCell ref="I300:J300"/>
    <mergeCell ref="I291:J291"/>
    <mergeCell ref="I292:J292"/>
    <mergeCell ref="A296:H297"/>
    <mergeCell ref="I296:J297"/>
    <mergeCell ref="A298:H298"/>
    <mergeCell ref="A299:H299"/>
    <mergeCell ref="A300:H300"/>
    <mergeCell ref="A301:H301"/>
    <mergeCell ref="I288:J288"/>
    <mergeCell ref="I289:J289"/>
    <mergeCell ref="I290:J290"/>
    <mergeCell ref="I281:J281"/>
    <mergeCell ref="I282:J282"/>
    <mergeCell ref="A286:H287"/>
    <mergeCell ref="A281:H281"/>
    <mergeCell ref="I277:J277"/>
    <mergeCell ref="I278:J278"/>
    <mergeCell ref="I279:J279"/>
    <mergeCell ref="I280:J280"/>
    <mergeCell ref="I286:J287"/>
    <mergeCell ref="I283:J284"/>
    <mergeCell ref="I275:J276"/>
    <mergeCell ref="A259:H259"/>
    <mergeCell ref="I259:J259"/>
    <mergeCell ref="I268:J268"/>
    <mergeCell ref="I269:J269"/>
    <mergeCell ref="I270:J270"/>
    <mergeCell ref="I271:J272"/>
    <mergeCell ref="I260:J260"/>
    <mergeCell ref="I262:J263"/>
    <mergeCell ref="A266:H267"/>
    <mergeCell ref="I266:J267"/>
    <mergeCell ref="A269:H269"/>
    <mergeCell ref="A268:H268"/>
    <mergeCell ref="I251:J252"/>
    <mergeCell ref="A250:H250"/>
    <mergeCell ref="I250:J250"/>
    <mergeCell ref="A255:H256"/>
    <mergeCell ref="I255:J256"/>
    <mergeCell ref="I257:J257"/>
    <mergeCell ref="A258:H258"/>
    <mergeCell ref="I258:J258"/>
    <mergeCell ref="A245:H245"/>
    <mergeCell ref="A247:H247"/>
    <mergeCell ref="A248:H248"/>
    <mergeCell ref="A249:H249"/>
    <mergeCell ref="I245:J245"/>
    <mergeCell ref="I246:J246"/>
    <mergeCell ref="I247:J247"/>
    <mergeCell ref="I248:J248"/>
    <mergeCell ref="I249:J249"/>
    <mergeCell ref="A108:H108"/>
    <mergeCell ref="A111:H111"/>
    <mergeCell ref="F86:F87"/>
    <mergeCell ref="G86:G87"/>
    <mergeCell ref="H86:H87"/>
    <mergeCell ref="I86:I87"/>
    <mergeCell ref="J86:J87"/>
    <mergeCell ref="I125:J125"/>
    <mergeCell ref="A122:H122"/>
    <mergeCell ref="A123:H123"/>
    <mergeCell ref="I113:J113"/>
    <mergeCell ref="B89:D89"/>
    <mergeCell ref="F89:G90"/>
    <mergeCell ref="I89:J89"/>
    <mergeCell ref="I108:J108"/>
    <mergeCell ref="I110:J110"/>
    <mergeCell ref="A125:H125"/>
    <mergeCell ref="I115:J117"/>
    <mergeCell ref="I120:J121"/>
    <mergeCell ref="I124:J124"/>
    <mergeCell ref="I123:J123"/>
    <mergeCell ref="I122:J122"/>
    <mergeCell ref="I114:J114"/>
    <mergeCell ref="I109:J109"/>
    <mergeCell ref="B73:E73"/>
    <mergeCell ref="B74:E74"/>
    <mergeCell ref="B75:E75"/>
    <mergeCell ref="B76:E76"/>
    <mergeCell ref="B77:E77"/>
    <mergeCell ref="B78:E78"/>
    <mergeCell ref="A106:E106"/>
    <mergeCell ref="B79:E79"/>
    <mergeCell ref="B80:E80"/>
    <mergeCell ref="B82:E82"/>
    <mergeCell ref="B83:E83"/>
    <mergeCell ref="B84:E84"/>
    <mergeCell ref="A86:C87"/>
    <mergeCell ref="B81:E81"/>
    <mergeCell ref="B64:E64"/>
    <mergeCell ref="B65:E65"/>
    <mergeCell ref="B66:E66"/>
    <mergeCell ref="B67:E67"/>
    <mergeCell ref="B68:E68"/>
    <mergeCell ref="B69:E69"/>
    <mergeCell ref="B70:E70"/>
    <mergeCell ref="B71:E71"/>
    <mergeCell ref="B72:E72"/>
    <mergeCell ref="A54:E54"/>
    <mergeCell ref="F54:J54"/>
    <mergeCell ref="A55:E58"/>
    <mergeCell ref="F55:J58"/>
    <mergeCell ref="C60:H60"/>
    <mergeCell ref="A62:A63"/>
    <mergeCell ref="B62:E63"/>
    <mergeCell ref="F62:F63"/>
    <mergeCell ref="G62:G63"/>
    <mergeCell ref="H62:H63"/>
    <mergeCell ref="I62:I63"/>
    <mergeCell ref="J62:J63"/>
    <mergeCell ref="F9:J12"/>
    <mergeCell ref="F13:J17"/>
    <mergeCell ref="A18:E18"/>
    <mergeCell ref="F18:J18"/>
    <mergeCell ref="F19:J19"/>
    <mergeCell ref="A19:E19"/>
    <mergeCell ref="A39:C39"/>
    <mergeCell ref="A1:J2"/>
    <mergeCell ref="A6:J6"/>
    <mergeCell ref="A8:E8"/>
    <mergeCell ref="A9:E9"/>
    <mergeCell ref="A22:J23"/>
    <mergeCell ref="A10:E10"/>
    <mergeCell ref="A11:E11"/>
    <mergeCell ref="A12:E12"/>
    <mergeCell ref="A13:E17"/>
    <mergeCell ref="F8:J8"/>
    <mergeCell ref="A30:C30"/>
    <mergeCell ref="D30:E30"/>
    <mergeCell ref="F30:G30"/>
    <mergeCell ref="A31:C31"/>
    <mergeCell ref="D31:E31"/>
    <mergeCell ref="F31:G31"/>
    <mergeCell ref="I25:I27"/>
    <mergeCell ref="J25:J27"/>
    <mergeCell ref="A28:C28"/>
    <mergeCell ref="D28:E28"/>
    <mergeCell ref="F28:G28"/>
    <mergeCell ref="A29:C29"/>
    <mergeCell ref="D29:E29"/>
    <mergeCell ref="F29:G29"/>
    <mergeCell ref="A25:C27"/>
    <mergeCell ref="D25:E27"/>
    <mergeCell ref="F25:G27"/>
    <mergeCell ref="H25:H27"/>
    <mergeCell ref="A52:J52"/>
    <mergeCell ref="A32:C32"/>
    <mergeCell ref="D32:E32"/>
    <mergeCell ref="F32:G32"/>
    <mergeCell ref="B35:G35"/>
    <mergeCell ref="B36:G36"/>
    <mergeCell ref="B37:G37"/>
    <mergeCell ref="A40:C40"/>
    <mergeCell ref="A41:C41"/>
    <mergeCell ref="A42:C42"/>
    <mergeCell ref="A48:J49"/>
    <mergeCell ref="A43:C43"/>
    <mergeCell ref="A44:C44"/>
    <mergeCell ref="D40:E40"/>
    <mergeCell ref="D41:E41"/>
    <mergeCell ref="D42:E42"/>
    <mergeCell ref="D43:E43"/>
    <mergeCell ref="D44:E44"/>
    <mergeCell ref="F40:G40"/>
    <mergeCell ref="F41:G41"/>
    <mergeCell ref="F42:G42"/>
    <mergeCell ref="F43:G43"/>
    <mergeCell ref="F44:G44"/>
    <mergeCell ref="I40:J40"/>
    <mergeCell ref="I111:J111"/>
    <mergeCell ref="I112:J112"/>
    <mergeCell ref="A124:H124"/>
    <mergeCell ref="A112:H112"/>
    <mergeCell ref="A113:H113"/>
    <mergeCell ref="A110:H110"/>
    <mergeCell ref="I148:J148"/>
    <mergeCell ref="A120:H121"/>
    <mergeCell ref="I147:J147"/>
    <mergeCell ref="I127:J129"/>
    <mergeCell ref="I140:J141"/>
    <mergeCell ref="A136:H137"/>
    <mergeCell ref="I136:J137"/>
    <mergeCell ref="A138:H138"/>
    <mergeCell ref="A145:H145"/>
    <mergeCell ref="A146:H146"/>
    <mergeCell ref="A157:H157"/>
    <mergeCell ref="I154:J154"/>
    <mergeCell ref="A126:H126"/>
    <mergeCell ref="I182:J182"/>
    <mergeCell ref="I145:J145"/>
    <mergeCell ref="A139:H139"/>
    <mergeCell ref="A143:H144"/>
    <mergeCell ref="I126:J126"/>
    <mergeCell ref="I146:J146"/>
    <mergeCell ref="A147:H147"/>
    <mergeCell ref="I155:J155"/>
    <mergeCell ref="I156:J156"/>
    <mergeCell ref="I157:J157"/>
    <mergeCell ref="I158:J159"/>
    <mergeCell ref="A161:H162"/>
    <mergeCell ref="I161:J162"/>
    <mergeCell ref="I163:J163"/>
    <mergeCell ref="I164:J164"/>
    <mergeCell ref="I165:J165"/>
    <mergeCell ref="A166:H166"/>
    <mergeCell ref="A154:H154"/>
    <mergeCell ref="A182:H182"/>
    <mergeCell ref="A155:H155"/>
    <mergeCell ref="A156:H156"/>
    <mergeCell ref="I183:J183"/>
    <mergeCell ref="A184:H184"/>
    <mergeCell ref="I184:J184"/>
    <mergeCell ref="I138:J138"/>
    <mergeCell ref="I139:J139"/>
    <mergeCell ref="I143:J144"/>
    <mergeCell ref="A148:H148"/>
    <mergeCell ref="I166:J166"/>
    <mergeCell ref="I167:J168"/>
    <mergeCell ref="A171:H172"/>
    <mergeCell ref="I171:J172"/>
    <mergeCell ref="A173:H173"/>
    <mergeCell ref="A175:H175"/>
    <mergeCell ref="A176:H176"/>
    <mergeCell ref="A180:H181"/>
    <mergeCell ref="I180:J181"/>
    <mergeCell ref="I176:J176"/>
    <mergeCell ref="I177:J178"/>
    <mergeCell ref="I173:J173"/>
    <mergeCell ref="I174:J174"/>
    <mergeCell ref="I175:J175"/>
    <mergeCell ref="I149:J150"/>
    <mergeCell ref="A152:H153"/>
    <mergeCell ref="I152:J153"/>
    <mergeCell ref="I188:J188"/>
    <mergeCell ref="I189:J189"/>
    <mergeCell ref="I190:J191"/>
    <mergeCell ref="I185:J185"/>
    <mergeCell ref="A186:H186"/>
    <mergeCell ref="I186:J186"/>
    <mergeCell ref="A187:H187"/>
    <mergeCell ref="I187:J187"/>
    <mergeCell ref="A195:H195"/>
    <mergeCell ref="A193:H194"/>
    <mergeCell ref="I193:J194"/>
    <mergeCell ref="A197:H197"/>
    <mergeCell ref="A198:H198"/>
    <mergeCell ref="I198:J198"/>
    <mergeCell ref="I197:J197"/>
    <mergeCell ref="I196:J196"/>
    <mergeCell ref="I195:J195"/>
    <mergeCell ref="A196:H196"/>
    <mergeCell ref="I202:J202"/>
    <mergeCell ref="I201:J201"/>
    <mergeCell ref="I200:J200"/>
    <mergeCell ref="I199:J199"/>
    <mergeCell ref="A200:H200"/>
    <mergeCell ref="A202:H202"/>
    <mergeCell ref="A203:H203"/>
    <mergeCell ref="A201:H201"/>
    <mergeCell ref="A199:H199"/>
    <mergeCell ref="A212:H212"/>
    <mergeCell ref="A213:H213"/>
    <mergeCell ref="A214:H214"/>
    <mergeCell ref="I210:J210"/>
    <mergeCell ref="I204:J205"/>
    <mergeCell ref="I203:J203"/>
    <mergeCell ref="A208:H209"/>
    <mergeCell ref="I208:J209"/>
    <mergeCell ref="A216:H216"/>
    <mergeCell ref="A215:H215"/>
    <mergeCell ref="A211:H211"/>
    <mergeCell ref="A210:H210"/>
    <mergeCell ref="A243:H244"/>
    <mergeCell ref="I243:J244"/>
    <mergeCell ref="A234:H234"/>
    <mergeCell ref="I234:J234"/>
    <mergeCell ref="I235:J235"/>
    <mergeCell ref="I226:J227"/>
    <mergeCell ref="A229:H230"/>
    <mergeCell ref="I229:J230"/>
    <mergeCell ref="I231:J231"/>
    <mergeCell ref="I232:J232"/>
    <mergeCell ref="I233:J233"/>
    <mergeCell ref="I236:J236"/>
    <mergeCell ref="I237:J238"/>
    <mergeCell ref="B345:L345"/>
    <mergeCell ref="B346:L346"/>
    <mergeCell ref="B347:L347"/>
    <mergeCell ref="B348:L348"/>
    <mergeCell ref="B349:L349"/>
    <mergeCell ref="I41:J41"/>
    <mergeCell ref="I42:J42"/>
    <mergeCell ref="I43:J43"/>
    <mergeCell ref="I44:J44"/>
    <mergeCell ref="I223:J223"/>
    <mergeCell ref="I224:J224"/>
    <mergeCell ref="I225:J225"/>
    <mergeCell ref="I217:J218"/>
    <mergeCell ref="A220:H221"/>
    <mergeCell ref="I220:J221"/>
    <mergeCell ref="A222:H222"/>
    <mergeCell ref="A225:H225"/>
    <mergeCell ref="I222:J222"/>
    <mergeCell ref="I211:J211"/>
    <mergeCell ref="I212:J212"/>
    <mergeCell ref="I213:J213"/>
    <mergeCell ref="I214:J214"/>
    <mergeCell ref="I215:J215"/>
    <mergeCell ref="I216:J216"/>
  </mergeCells>
  <pageMargins left="0.35" right="0.2" top="0.75" bottom="0.75" header="0.3" footer="0.3"/>
  <pageSetup scale="57" orientation="landscape" r:id="rId1"/>
  <headerFooter>
    <oddFooter>&amp;LDaikin Applied - 4/20/2016&amp;CPage &amp;P&amp;RCorpSQA 1000 Revision D</oddFooter>
  </headerFooter>
  <rowBreaks count="7" manualBreakCount="7">
    <brk id="47" max="16383" man="1"/>
    <brk id="104" max="9" man="1"/>
    <brk id="150" max="16383" man="1"/>
    <brk id="191" max="16383" man="1"/>
    <brk id="238" max="16383" man="1"/>
    <brk id="284" max="16383" man="1"/>
    <brk id="326"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SalesPortalDefaultDocument" ma:contentTypeID="0x0101006F697C9D04AD7D4D883AD460DE458C93007436AA911A66594E9DE0F1F6964868B1" ma:contentTypeVersion="97" ma:contentTypeDescription="" ma:contentTypeScope="" ma:versionID="9e467719af92de89e723dabb5c469e17">
  <xsd:schema xmlns:xsd="http://www.w3.org/2001/XMLSchema" xmlns:xs="http://www.w3.org/2001/XMLSchema" xmlns:p="http://schemas.microsoft.com/office/2006/metadata/properties" xmlns:ns2="e0545a79-1027-48e7-9f52-de1bde76499f" xmlns:ns4="ffee4d11-8e82-4d68-88a1-e93cb3493239" xmlns:ns5="c3684da7-7ddb-49c7-912d-2128043d3200" targetNamespace="http://schemas.microsoft.com/office/2006/metadata/properties" ma:root="true" ma:fieldsID="668b16cf0a778930e9cf726dd4ba6c5d" ns2:_="" ns4:_="" ns5:_="">
    <xsd:import namespace="e0545a79-1027-48e7-9f52-de1bde76499f"/>
    <xsd:import namespace="ffee4d11-8e82-4d68-88a1-e93cb3493239"/>
    <xsd:import namespace="c3684da7-7ddb-49c7-912d-2128043d3200"/>
    <xsd:element name="properties">
      <xsd:complexType>
        <xsd:sequence>
          <xsd:element name="documentManagement">
            <xsd:complexType>
              <xsd:all>
                <xsd:element ref="ns2:AssetDescription" minOccurs="0"/>
                <xsd:element ref="ns2:ArchiveStatus" minOccurs="0"/>
                <xsd:element ref="ns2:SecurityRole" minOccurs="0"/>
                <xsd:element ref="ns2:SubType" minOccurs="0"/>
                <xsd:element ref="ns2:Document_x0020_Type" minOccurs="0"/>
                <xsd:element ref="ns2:Product_x0020_Type" minOccurs="0"/>
                <xsd:element ref="ns2:SubProduct_x0020_Type" minOccurs="0"/>
                <xsd:element ref="ns2:Model" minOccurs="0"/>
                <xsd:element ref="ns2:Document_x0020_Revision_x0020_Date" minOccurs="0"/>
                <xsd:element ref="ns2:Vertical_x0020_Market" minOccurs="0"/>
                <xsd:element ref="ns2:Vertical_x0020_Market_x0020_Region" minOccurs="0"/>
                <xsd:element ref="ns2:AuxURL" minOccurs="0"/>
                <xsd:element ref="ns2:PartNumber" minOccurs="0"/>
                <xsd:element ref="ns2:Tagging" minOccurs="0"/>
                <xsd:element ref="ns2:ContentOwner" minOccurs="0"/>
                <xsd:element ref="ns2:MediaType" minOccurs="0"/>
                <xsd:element ref="ns2:Display_x0020_Name" minOccurs="0"/>
                <xsd:element ref="ns2:DocNum" minOccurs="0"/>
                <xsd:element ref="ns2:SortPriority" minOccurs="0"/>
                <xsd:element ref="ns2:IntegrationModified" minOccurs="0"/>
                <xsd:element ref="ns2:IntegrationID" minOccurs="0"/>
                <xsd:element ref="ns2:Model_x0020_Size" minOccurs="0"/>
                <xsd:element ref="ns2:ApprovedDate" minOccurs="0"/>
                <xsd:element ref="ns2:Vintage_x0020_or_x0020_Design" minOccurs="0"/>
                <xsd:element ref="ns2:Unit_x0020_Revision" minOccurs="0"/>
                <xsd:element ref="ns2:CategoryType" minOccurs="0"/>
                <xsd:element ref="ns2:IntegrationCreated" minOccurs="0"/>
                <xsd:element ref="ns4:SharedWithUsers" minOccurs="0"/>
                <xsd:element ref="ns4:SharedWithDetails" minOccurs="0"/>
                <xsd:element ref="ns5:MediaServiceMetadata" minOccurs="0"/>
                <xsd:element ref="ns5:MediaServiceFastMetadata" minOccurs="0"/>
                <xsd:element ref="ns5:MediaServiceObjectDetectorVersions" minOccurs="0"/>
                <xsd:element ref="ns5:MediaLengthInSeconds" minOccurs="0"/>
                <xsd:element ref="ns5:MediaServiceDateTaken" minOccurs="0"/>
                <xsd:element ref="ns5:lcf76f155ced4ddcb4097134ff3c332f" minOccurs="0"/>
                <xsd:element ref="ns4:TaxCatchAll" minOccurs="0"/>
                <xsd:element ref="ns5:MediaServiceGenerationTime" minOccurs="0"/>
                <xsd:element ref="ns5:MediaServiceEventHashCode" minOccurs="0"/>
                <xsd:element ref="ns5:MediaServiceOCR" minOccurs="0"/>
                <xsd:element ref="ns5: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0545a79-1027-48e7-9f52-de1bde76499f" elementFormDefault="qualified">
    <xsd:import namespace="http://schemas.microsoft.com/office/2006/documentManagement/types"/>
    <xsd:import namespace="http://schemas.microsoft.com/office/infopath/2007/PartnerControls"/>
    <xsd:element name="AssetDescription" ma:index="2" nillable="true" ma:displayName="AssetDescription" ma:description="Marketing Asset Description" ma:internalName="AssetDescription">
      <xsd:simpleType>
        <xsd:restriction base="dms:Note"/>
      </xsd:simpleType>
    </xsd:element>
    <xsd:element name="ArchiveStatus" ma:index="3" nillable="true" ma:displayName="ArchiveStatus" ma:default="NO" ma:format="Dropdown" ma:indexed="true" ma:internalName="ArchiveStatus" ma:readOnly="false">
      <xsd:simpleType>
        <xsd:restriction base="dms:Choice">
          <xsd:enumeration value="NO"/>
          <xsd:enumeration value="YES"/>
        </xsd:restriction>
      </xsd:simpleType>
    </xsd:element>
    <xsd:element name="SecurityRole" ma:index="4" nillable="true" ma:displayName="SecurityRole" ma:default="Corporate" ma:format="Dropdown" ma:internalName="SecurityRole">
      <xsd:simpleType>
        <xsd:restriction base="dms:Choice">
          <xsd:enumeration value="AirCooledChiller"/>
          <xsd:enumeration value="AirHandlers"/>
          <xsd:enumeration value="Coils"/>
          <xsd:enumeration value="Controls"/>
          <xsd:enumeration value="Corporate"/>
          <xsd:enumeration value="Everyone"/>
          <xsd:enumeration value="FanCoils"/>
          <xsd:enumeration value="IntelligentSystems"/>
          <xsd:enumeration value="ModularCentralPlant"/>
          <xsd:enumeration value="PTACUnits"/>
          <xsd:enumeration value="RooftopSystems"/>
          <xsd:enumeration value="Sales_Rep"/>
          <xsd:enumeration value="Self-Contained"/>
          <xsd:enumeration value="Service"/>
          <xsd:enumeration value="Service_Authorized"/>
          <xsd:enumeration value="Service_Tech"/>
          <xsd:enumeration value="Service_Sales"/>
          <xsd:enumeration value="Software_DST_VAV"/>
          <xsd:enumeration value="UnitVentilators"/>
          <xsd:enumeration value="VRV-Daikin"/>
          <xsd:enumeration value="WaterCooledChiller"/>
          <xsd:enumeration value="WaterSourceHeatPump"/>
          <xsd:enumeration value="WhoToContact"/>
          <xsd:enumeration value="NationalAccounts"/>
          <xsd:enumeration value="CondensingUnits_Condensers"/>
          <xsd:enumeration value="Chiller"/>
          <xsd:enumeration value="AirHandlers-Outdoor"/>
          <xsd:enumeration value="NationalAccounts"/>
          <xsd:enumeration value="ATS"/>
          <xsd:enumeration value="AppliedAir"/>
        </xsd:restriction>
      </xsd:simpleType>
    </xsd:element>
    <xsd:element name="SubType" ma:index="5" nillable="true" ma:displayName="SubType" ma:description="Document Subtype - Unit, Accessory, Controls" ma:format="Dropdown" ma:internalName="SubType" ma:readOnly="false">
      <xsd:simpleType>
        <xsd:restriction base="dms:Choice">
          <xsd:enumeration value="Unit"/>
          <xsd:enumeration value="Control"/>
          <xsd:enumeration value="VFD"/>
          <xsd:enumeration value="Accessory"/>
        </xsd:restriction>
      </xsd:simpleType>
    </xsd:element>
    <xsd:element name="Document_x0020_Type" ma:index="6" nillable="true" ma:displayName="Document Type" ma:list="{3db31fc1-8e20-4cb6-a043-1871209ec2f1}" ma:internalName="Document_x0020_Type" ma:showField="Title" ma:web="e0545a79-1027-48e7-9f52-de1bde76499f">
      <xsd:complexType>
        <xsd:complexContent>
          <xsd:extension base="dms:MultiChoiceLookup">
            <xsd:sequence>
              <xsd:element name="Value" type="dms:Lookup" maxOccurs="unbounded" minOccurs="0" nillable="true"/>
            </xsd:sequence>
          </xsd:extension>
        </xsd:complexContent>
      </xsd:complexType>
    </xsd:element>
    <xsd:element name="Product_x0020_Type" ma:index="7" nillable="true" ma:displayName="Product Type" ma:list="{6bb10549-abaa-4c8b-be92-df4e2630b1ec}" ma:internalName="Product_x0020_Type" ma:showField="Title" ma:web="e0545a79-1027-48e7-9f52-de1bde76499f">
      <xsd:complexType>
        <xsd:complexContent>
          <xsd:extension base="dms:MultiChoiceLookup">
            <xsd:sequence>
              <xsd:element name="Value" type="dms:Lookup" maxOccurs="unbounded" minOccurs="0" nillable="true"/>
            </xsd:sequence>
          </xsd:extension>
        </xsd:complexContent>
      </xsd:complexType>
    </xsd:element>
    <xsd:element name="SubProduct_x0020_Type" ma:index="8" nillable="true" ma:displayName="SubProduct Type" ma:list="{6888495f-7573-4043-b06f-b9c32aa5b6e8}" ma:internalName="SubProduct_x0020_Type" ma:showField="Title" ma:web="e0545a79-1027-48e7-9f52-de1bde76499f">
      <xsd:complexType>
        <xsd:complexContent>
          <xsd:extension base="dms:MultiChoiceLookup">
            <xsd:sequence>
              <xsd:element name="Value" type="dms:Lookup" maxOccurs="unbounded" minOccurs="0" nillable="true"/>
            </xsd:sequence>
          </xsd:extension>
        </xsd:complexContent>
      </xsd:complexType>
    </xsd:element>
    <xsd:element name="Model" ma:index="9" nillable="true" ma:displayName="Model" ma:list="{2442a7bd-8624-449f-a573-50b87a85b5b3}" ma:internalName="Model" ma:showField="Title" ma:web="e0545a79-1027-48e7-9f52-de1bde76499f">
      <xsd:complexType>
        <xsd:complexContent>
          <xsd:extension base="dms:MultiChoiceLookup">
            <xsd:sequence>
              <xsd:element name="Value" type="dms:Lookup" maxOccurs="unbounded" minOccurs="0" nillable="true"/>
            </xsd:sequence>
          </xsd:extension>
        </xsd:complexContent>
      </xsd:complexType>
    </xsd:element>
    <xsd:element name="Document_x0020_Revision_x0020_Date" ma:index="11" nillable="true" ma:displayName="Document Revision Date" ma:description="Typically used on RPL or IMOM.  Date document revised." ma:internalName="Document_x0020_Revision_x0020_Date">
      <xsd:simpleType>
        <xsd:restriction base="dms:Text">
          <xsd:maxLength value="255"/>
        </xsd:restriction>
      </xsd:simpleType>
    </xsd:element>
    <xsd:element name="Vertical_x0020_Market" ma:index="12" nillable="true" ma:displayName="Vertical Market" ma:description="Vertical Market for this document" ma:internalName="Vertical_x0020_Market" ma:readOnly="false">
      <xsd:complexType>
        <xsd:complexContent>
          <xsd:extension base="dms:MultiChoice">
            <xsd:sequence>
              <xsd:element name="Value" maxOccurs="unbounded" minOccurs="0" nillable="true">
                <xsd:simpleType>
                  <xsd:restriction base="dms:Choice">
                    <xsd:enumeration value="Colleges and Universities"/>
                    <xsd:enumeration value="Condominiums"/>
                    <xsd:enumeration value="Data Center"/>
                    <xsd:enumeration value="Entertainment"/>
                    <xsd:enumeration value="Government"/>
                    <xsd:enumeration value="Healthcare"/>
                    <xsd:enumeration value="Higher Education"/>
                    <xsd:enumeration value="Hospitality"/>
                    <xsd:enumeration value="K-12 Education"/>
                    <xsd:enumeration value="Manufacturing"/>
                    <xsd:enumeration value="Museums"/>
                    <xsd:enumeration value="Office Buildings"/>
                    <xsd:enumeration value="Recreation"/>
                    <xsd:enumeration value="Retail"/>
                  </xsd:restriction>
                </xsd:simpleType>
              </xsd:element>
            </xsd:sequence>
          </xsd:extension>
        </xsd:complexContent>
      </xsd:complexType>
    </xsd:element>
    <xsd:element name="Vertical_x0020_Market_x0020_Region" ma:index="13" nillable="true" ma:displayName="Vertical Market Region" ma:format="Dropdown" ma:internalName="Vertical_x0020_Market_x0020_Region" ma:readOnly="false">
      <xsd:simpleType>
        <xsd:restriction base="dms:Choice">
          <xsd:enumeration value="Asia"/>
          <xsd:enumeration value="Canada"/>
          <xsd:enumeration value="Latin America"/>
          <xsd:enumeration value="Midwest"/>
          <xsd:enumeration value="Northeast"/>
          <xsd:enumeration value="South"/>
          <xsd:enumeration value="UAE"/>
          <xsd:enumeration value="West"/>
        </xsd:restriction>
      </xsd:simpleType>
    </xsd:element>
    <xsd:element name="AuxURL" ma:index="14" nillable="true" ma:displayName="AuxURL" ma:description="Link to Video in CDN" ma:internalName="AuxURL">
      <xsd:simpleType>
        <xsd:restriction base="dms:Text">
          <xsd:maxLength value="255"/>
        </xsd:restriction>
      </xsd:simpleType>
    </xsd:element>
    <xsd:element name="PartNumber" ma:index="15" nillable="true" ma:displayName="PartNumber" ma:internalName="PartNumber">
      <xsd:simpleType>
        <xsd:restriction base="dms:Text">
          <xsd:maxLength value="255"/>
        </xsd:restriction>
      </xsd:simpleType>
    </xsd:element>
    <xsd:element name="Tagging" ma:index="16" nillable="true" ma:displayName="Tagging" ma:description="used for grouping documents by different groups." ma:list="{6a6f2bf6-86ef-4b66-9b65-9c3b65492450}" ma:internalName="Tagging" ma:showField="Title" ma:web="e0545a79-1027-48e7-9f52-de1bde76499f">
      <xsd:complexType>
        <xsd:complexContent>
          <xsd:extension base="dms:MultiChoiceLookup">
            <xsd:sequence>
              <xsd:element name="Value" type="dms:Lookup" maxOccurs="unbounded" minOccurs="0" nillable="true"/>
            </xsd:sequence>
          </xsd:extension>
        </xsd:complexContent>
      </xsd:complexType>
    </xsd:element>
    <xsd:element name="ContentOwner" ma:index="17" nillable="true" ma:displayName="ContentOwner" ma:description="Content Owner from the ContentOwner list" ma:list="UserInfo" ma:SharePointGroup="0" ma:internalName="ContentOwne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Type" ma:index="18" nillable="true" ma:displayName="MediaType" ma:description="Media Type for Videos, Images, and Logos." ma:list="{5d26c7c6-13fa-4e26-b365-a3685341744c}" ma:internalName="MediaType" ma:showField="Title" ma:web="e0545a79-1027-48e7-9f52-de1bde76499f">
      <xsd:simpleType>
        <xsd:restriction base="dms:Lookup"/>
      </xsd:simpleType>
    </xsd:element>
    <xsd:element name="Display_x0020_Name" ma:index="19" nillable="true" ma:displayName="Display Name" ma:indexed="true" ma:internalName="Display_x0020_Name" ma:readOnly="false">
      <xsd:simpleType>
        <xsd:restriction base="dms:Text">
          <xsd:maxLength value="255"/>
        </xsd:restriction>
      </xsd:simpleType>
    </xsd:element>
    <xsd:element name="DocNum" ma:index="20" nillable="true" ma:displayName="DocNum" ma:description="Used by DaikinTools and other programs to get a particular document by it's Number (To avoid referencing by File Name, which is problematic when the file name changes)." ma:indexed="true" ma:internalName="DocNum" ma:readOnly="false">
      <xsd:simpleType>
        <xsd:restriction base="dms:Text">
          <xsd:maxLength value="255"/>
        </xsd:restriction>
      </xsd:simpleType>
    </xsd:element>
    <xsd:element name="SortPriority" ma:index="21" nillable="true" ma:displayName="SortPriority" ma:default="10" ma:description="Used by MARKETING ONLY to define sort Priority for DotCom and salesportal.  1 is highest, 10 is lowest." ma:format="Dropdown" ma:internalName="SortPriority" ma:readOnly="false">
      <xsd:simpleType>
        <xsd:union memberTypes="dms:Text">
          <xsd:simpleType>
            <xsd:restriction base="dms:Choice">
              <xsd:enumeration value="1"/>
              <xsd:enumeration value="2"/>
              <xsd:enumeration value="3"/>
              <xsd:enumeration value="4"/>
              <xsd:enumeration value="5"/>
              <xsd:enumeration value="6"/>
              <xsd:enumeration value="7"/>
              <xsd:enumeration value="8"/>
              <xsd:enumeration value="9"/>
              <xsd:enumeration value="10"/>
            </xsd:restriction>
          </xsd:simpleType>
        </xsd:union>
      </xsd:simpleType>
    </xsd:element>
    <xsd:element name="IntegrationModified" ma:index="22" nillable="true" ma:displayName="IntegrationModified" ma:description="when modified from Eprise" ma:format="DateOnly" ma:internalName="IntegrationModified" ma:readOnly="false">
      <xsd:simpleType>
        <xsd:restriction base="dms:DateTime"/>
      </xsd:simpleType>
    </xsd:element>
    <xsd:element name="IntegrationID" ma:index="27" nillable="true" ma:displayName="IntegrationID" ma:description="Eprise Object ID" ma:internalName="IntegrationID" ma:readOnly="false">
      <xsd:simpleType>
        <xsd:restriction base="dms:Text">
          <xsd:maxLength value="255"/>
        </xsd:restriction>
      </xsd:simpleType>
    </xsd:element>
    <xsd:element name="Model_x0020_Size" ma:index="29" nillable="true" ma:displayName="Model Size" ma:description="Typically used on RPL or IMOM." ma:internalName="Model_x0020_Size">
      <xsd:simpleType>
        <xsd:restriction base="dms:Note"/>
      </xsd:simpleType>
    </xsd:element>
    <xsd:element name="ApprovedDate" ma:index="30" nillable="true" ma:displayName="ApprovedDate" ma:description="Date last Approved" ma:format="DateOnly" ma:internalName="ApprovedDate">
      <xsd:simpleType>
        <xsd:restriction base="dms:DateTime"/>
      </xsd:simpleType>
    </xsd:element>
    <xsd:element name="Vintage_x0020_or_x0020_Design" ma:index="31" nillable="true" ma:displayName="Vintage or Design" ma:internalName="Vintage_x0020_or_x0020_Design">
      <xsd:simpleType>
        <xsd:restriction base="dms:Text">
          <xsd:maxLength value="255"/>
        </xsd:restriction>
      </xsd:simpleType>
    </xsd:element>
    <xsd:element name="Unit_x0020_Revision" ma:index="32" nillable="true" ma:displayName="Unit Revision" ma:description="Typically used on RPL and IMOM" ma:internalName="Unit_x0020_Revision">
      <xsd:simpleType>
        <xsd:restriction base="dms:Text">
          <xsd:maxLength value="255"/>
        </xsd:restriction>
      </xsd:simpleType>
    </xsd:element>
    <xsd:element name="CategoryType" ma:index="33" nillable="true" ma:displayName="CategoryType" ma:description="category type for photos, videos and logos" ma:format="Dropdown" ma:internalName="CategoryType" ma:readOnly="false">
      <xsd:simpleType>
        <xsd:restriction base="dms:Choice">
          <xsd:enumeration value=""/>
          <xsd:enumeration value="Product Images"/>
          <xsd:enumeration value="Product Videos"/>
          <xsd:enumeration value="Component Images"/>
          <xsd:enumeration value="Installation Images"/>
          <xsd:enumeration value="Suitable for Print Or Display"/>
          <xsd:enumeration value="Suitable for Electronic Presentation"/>
          <xsd:enumeration value="Suitable for Apparel Or Special Case"/>
        </xsd:restriction>
      </xsd:simpleType>
    </xsd:element>
    <xsd:element name="IntegrationCreated" ma:index="35" nillable="true" ma:displayName="IntegrationCreated" ma:description="When synched from Eprise" ma:format="DateOnly" ma:internalName="IntegrationCreated" ma:readOnly="fals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ffee4d11-8e82-4d68-88a1-e93cb3493239" elementFormDefault="qualified">
    <xsd:import namespace="http://schemas.microsoft.com/office/2006/documentManagement/types"/>
    <xsd:import namespace="http://schemas.microsoft.com/office/infopath/2007/PartnerControls"/>
    <xsd:element name="SharedWithUsers" ma:index="3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7" nillable="true" ma:displayName="Shared With Details" ma:internalName="SharedWithDetails" ma:readOnly="true">
      <xsd:simpleType>
        <xsd:restriction base="dms:Note">
          <xsd:maxLength value="255"/>
        </xsd:restriction>
      </xsd:simpleType>
    </xsd:element>
    <xsd:element name="TaxCatchAll" ma:index="45" nillable="true" ma:displayName="Taxonomy Catch All Column" ma:hidden="true" ma:list="{d2a43b2b-a50e-40e8-9b50-377efdb93c0f}" ma:internalName="TaxCatchAll" ma:showField="CatchAllData" ma:web="ffee4d11-8e82-4d68-88a1-e93cb3493239">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3684da7-7ddb-49c7-912d-2128043d3200" elementFormDefault="qualified">
    <xsd:import namespace="http://schemas.microsoft.com/office/2006/documentManagement/types"/>
    <xsd:import namespace="http://schemas.microsoft.com/office/infopath/2007/PartnerControls"/>
    <xsd:element name="MediaServiceMetadata" ma:index="38" nillable="true" ma:displayName="MediaServiceMetadata" ma:hidden="true" ma:internalName="MediaServiceMetadata" ma:readOnly="true">
      <xsd:simpleType>
        <xsd:restriction base="dms:Note"/>
      </xsd:simpleType>
    </xsd:element>
    <xsd:element name="MediaServiceFastMetadata" ma:index="39" nillable="true" ma:displayName="MediaServiceFastMetadata" ma:hidden="true" ma:internalName="MediaServiceFastMetadata" ma:readOnly="true">
      <xsd:simpleType>
        <xsd:restriction base="dms:Note"/>
      </xsd:simpleType>
    </xsd:element>
    <xsd:element name="MediaServiceObjectDetectorVersions" ma:index="40" nillable="true" ma:displayName="MediaServiceObjectDetectorVersions" ma:hidden="true" ma:indexed="true" ma:internalName="MediaServiceObjectDetectorVersions" ma:readOnly="true">
      <xsd:simpleType>
        <xsd:restriction base="dms:Text"/>
      </xsd:simpleType>
    </xsd:element>
    <xsd:element name="MediaLengthInSeconds" ma:index="41" nillable="true" ma:displayName="MediaLengthInSeconds" ma:hidden="true" ma:internalName="MediaLengthInSeconds" ma:readOnly="true">
      <xsd:simpleType>
        <xsd:restriction base="dms:Unknown"/>
      </xsd:simpleType>
    </xsd:element>
    <xsd:element name="MediaServiceDateTaken" ma:index="42" nillable="true" ma:displayName="MediaServiceDateTaken" ma:hidden="true" ma:indexed="true" ma:internalName="MediaServiceDateTaken" ma:readOnly="true">
      <xsd:simpleType>
        <xsd:restriction base="dms:Text"/>
      </xsd:simpleType>
    </xsd:element>
    <xsd:element name="lcf76f155ced4ddcb4097134ff3c332f" ma:index="44" nillable="true" ma:taxonomy="true" ma:internalName="lcf76f155ced4ddcb4097134ff3c332f" ma:taxonomyFieldName="MediaServiceImageTags" ma:displayName="Image Tags" ma:readOnly="false" ma:fieldId="{5cf76f15-5ced-4ddc-b409-7134ff3c332f}" ma:taxonomyMulti="true" ma:sspId="4ae8c2ad-04f0-43ee-baf5-523e4dce20fd" ma:termSetId="09814cd3-568e-fe90-9814-8d621ff8fb84" ma:anchorId="fba54fb3-c3e1-fe81-a776-ca4b69148c4d" ma:open="true" ma:isKeyword="false">
      <xsd:complexType>
        <xsd:sequence>
          <xsd:element ref="pc:Terms" minOccurs="0" maxOccurs="1"/>
        </xsd:sequence>
      </xsd:complexType>
    </xsd:element>
    <xsd:element name="MediaServiceGenerationTime" ma:index="46" nillable="true" ma:displayName="MediaServiceGenerationTime" ma:hidden="true" ma:internalName="MediaServiceGenerationTime" ma:readOnly="true">
      <xsd:simpleType>
        <xsd:restriction base="dms:Text"/>
      </xsd:simpleType>
    </xsd:element>
    <xsd:element name="MediaServiceEventHashCode" ma:index="47" nillable="true" ma:displayName="MediaServiceEventHashCode" ma:hidden="true" ma:internalName="MediaServiceEventHashCode" ma:readOnly="true">
      <xsd:simpleType>
        <xsd:restriction base="dms:Text"/>
      </xsd:simpleType>
    </xsd:element>
    <xsd:element name="MediaServiceOCR" ma:index="48" nillable="true" ma:displayName="Extracted Text" ma:internalName="MediaServiceOCR" ma:readOnly="true">
      <xsd:simpleType>
        <xsd:restriction base="dms:Note">
          <xsd:maxLength value="255"/>
        </xsd:restriction>
      </xsd:simpleType>
    </xsd:element>
    <xsd:element name="MediaServiceSearchProperties" ma:index="49"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ma:index="10"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Vintage_x0020_or_x0020_Design xmlns="e0545a79-1027-48e7-9f52-de1bde76499f" xsi:nil="true"/>
    <SubProduct_x0020_Type xmlns="e0545a79-1027-48e7-9f52-de1bde76499f" xsi:nil="true"/>
    <Unit_x0020_Revision xmlns="e0545a79-1027-48e7-9f52-de1bde76499f" xsi:nil="true"/>
    <Display_x0020_Name xmlns="e0545a79-1027-48e7-9f52-de1bde76499f">Daikin Applied Supplier Audit Form CorpSQA 1000</Display_x0020_Name>
    <Model_x0020_Size xmlns="e0545a79-1027-48e7-9f52-de1bde76499f" xsi:nil="true"/>
    <PartNumber xmlns="e0545a79-1027-48e7-9f52-de1bde76499f" xsi:nil="true"/>
    <ApprovedDate xmlns="e0545a79-1027-48e7-9f52-de1bde76499f" xsi:nil="true"/>
    <AssetDescription xmlns="e0545a79-1027-48e7-9f52-de1bde76499f">Daikin Applied Supplier Audit Form CorpSQA 1000</AssetDescription>
    <SecurityRole xmlns="e0545a79-1027-48e7-9f52-de1bde76499f">Everyone</SecurityRole>
    <AuxURL xmlns="e0545a79-1027-48e7-9f52-de1bde76499f" xsi:nil="true"/>
    <SubType xmlns="e0545a79-1027-48e7-9f52-de1bde76499f" xsi:nil="true"/>
    <Model xmlns="e0545a79-1027-48e7-9f52-de1bde76499f" xsi:nil="true"/>
    <Tagging xmlns="e0545a79-1027-48e7-9f52-de1bde76499f" xsi:nil="true"/>
    <IntegrationID xmlns="e0545a79-1027-48e7-9f52-de1bde76499f" xsi:nil="true"/>
    <MediaType xmlns="e0545a79-1027-48e7-9f52-de1bde76499f" xsi:nil="true"/>
    <IntegrationModified xmlns="e0545a79-1027-48e7-9f52-de1bde76499f" xsi:nil="true"/>
    <Document_x0020_Type xmlns="e0545a79-1027-48e7-9f52-de1bde76499f">
      <Value>129</Value>
    </Document_x0020_Type>
    <Product_x0020_Type xmlns="e0545a79-1027-48e7-9f52-de1bde76499f" xsi:nil="true"/>
    <Vertical_x0020_Market_x0020_Region xmlns="e0545a79-1027-48e7-9f52-de1bde76499f" xsi:nil="true"/>
    <ArchiveStatus xmlns="e0545a79-1027-48e7-9f52-de1bde76499f">NO</ArchiveStatus>
    <Document_x0020_Revision_x0020_Date xmlns="e0545a79-1027-48e7-9f52-de1bde76499f" xsi:nil="true"/>
    <Vertical_x0020_Market xmlns="e0545a79-1027-48e7-9f52-de1bde76499f" xsi:nil="true"/>
    <CategoryType xmlns="e0545a79-1027-48e7-9f52-de1bde76499f" xsi:nil="true"/>
    <IntegrationCreated xmlns="e0545a79-1027-48e7-9f52-de1bde76499f" xsi:nil="true"/>
    <ContentOwner xmlns="e0545a79-1027-48e7-9f52-de1bde76499f">
      <UserInfo>
        <DisplayName/>
        <AccountId xsi:nil="true"/>
        <AccountType/>
      </UserInfo>
    </ContentOwner>
    <DocNum xmlns="e0545a79-1027-48e7-9f52-de1bde76499f">991000</DocNum>
    <SortPriority xmlns="e0545a79-1027-48e7-9f52-de1bde76499f">10</SortPriority>
    <lcf76f155ced4ddcb4097134ff3c332f xmlns="c3684da7-7ddb-49c7-912d-2128043d3200">
      <Terms xmlns="http://schemas.microsoft.com/office/infopath/2007/PartnerControls"/>
    </lcf76f155ced4ddcb4097134ff3c332f>
    <TaxCatchAll xmlns="ffee4d11-8e82-4d68-88a1-e93cb3493239" xsi:nil="true"/>
  </documentManagement>
</p:properties>
</file>

<file path=customXml/itemProps1.xml><?xml version="1.0" encoding="utf-8"?>
<ds:datastoreItem xmlns:ds="http://schemas.openxmlformats.org/officeDocument/2006/customXml" ds:itemID="{DADCF19C-1CBA-43AD-8F90-F837BAB176B2}">
  <ds:schemaRefs>
    <ds:schemaRef ds:uri="http://schemas.microsoft.com/office/2006/metadata/longProperties"/>
  </ds:schemaRefs>
</ds:datastoreItem>
</file>

<file path=customXml/itemProps2.xml><?xml version="1.0" encoding="utf-8"?>
<ds:datastoreItem xmlns:ds="http://schemas.openxmlformats.org/officeDocument/2006/customXml" ds:itemID="{9B2F5E49-C74F-4996-B2BC-840BCFEF4C92}">
  <ds:schemaRefs>
    <ds:schemaRef ds:uri="http://schemas.microsoft.com/sharepoint/v3/contenttype/forms"/>
  </ds:schemaRefs>
</ds:datastoreItem>
</file>

<file path=customXml/itemProps3.xml><?xml version="1.0" encoding="utf-8"?>
<ds:datastoreItem xmlns:ds="http://schemas.openxmlformats.org/officeDocument/2006/customXml" ds:itemID="{0B5FED8A-8565-4F7C-91AB-56324A1D0F4F}"/>
</file>

<file path=customXml/itemProps4.xml><?xml version="1.0" encoding="utf-8"?>
<ds:datastoreItem xmlns:ds="http://schemas.openxmlformats.org/officeDocument/2006/customXml" ds:itemID="{E33B9E66-983F-4337-BFC1-68C45EF8A0AD}">
  <ds:schemaRefs>
    <ds:schemaRef ds:uri="http://schemas.microsoft.com/office/2006/metadata/properties"/>
    <ds:schemaRef ds:uri="http://purl.org/dc/terms/"/>
    <ds:schemaRef ds:uri="http://schemas.microsoft.com/sharepoint/v3"/>
    <ds:schemaRef ds:uri="http://www.w3.org/XML/1998/namespace"/>
    <ds:schemaRef ds:uri="http://schemas.microsoft.com/office/2006/documentManagement/types"/>
    <ds:schemaRef ds:uri="http://schemas.openxmlformats.org/package/2006/metadata/core-properties"/>
    <ds:schemaRef ds:uri="4e21a4bc-e395-4f99-889d-c2e7c04a6695"/>
    <ds:schemaRef ds:uri="http://purl.org/dc/dcmityp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Daikin Applied Supplier Audit Form CorpSQA 1000</dc:title>
  <dc:creator>Moody, Kevin L.</dc:creator>
  <cp:keywords>Daikin Applied Supplier Audit Form CorpSQA 1000</cp:keywords>
  <cp:lastModifiedBy>Hokenson, Brady J</cp:lastModifiedBy>
  <cp:lastPrinted>2016-10-26T15:14:38Z</cp:lastPrinted>
  <dcterms:created xsi:type="dcterms:W3CDTF">2011-10-27T20:31:37Z</dcterms:created>
  <dcterms:modified xsi:type="dcterms:W3CDTF">2019-11-11T22:29:08Z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Form</vt:lpwstr>
  </property>
  <property fmtid="{D5CDD505-2E9C-101B-9397-08002B2CF9AE}" pid="3" name="Commodity">
    <vt:lpwstr/>
  </property>
  <property fmtid="{D5CDD505-2E9C-101B-9397-08002B2CF9AE}" pid="4" name="Year">
    <vt:lpwstr/>
  </property>
  <property fmtid="{D5CDD505-2E9C-101B-9397-08002B2CF9AE}" pid="5" name="Supplier Name">
    <vt:lpwstr/>
  </property>
  <property fmtid="{D5CDD505-2E9C-101B-9397-08002B2CF9AE}" pid="6" name="ContentTypeId">
    <vt:lpwstr>0x0101006F697C9D04AD7D4D883AD460DE458C93007436AA911A66594E9DE0F1F6964868B1</vt:lpwstr>
  </property>
  <property fmtid="{D5CDD505-2E9C-101B-9397-08002B2CF9AE}" pid="7" name="DocumentId">
    <vt:lpwstr>0</vt:lpwstr>
  </property>
  <property fmtid="{D5CDD505-2E9C-101B-9397-08002B2CF9AE}" pid="8" name="MediaServiceImageTags">
    <vt:lpwstr/>
  </property>
  <property fmtid="{D5CDD505-2E9C-101B-9397-08002B2CF9AE}" pid="9" name="_ExtendedDescription">
    <vt:lpwstr/>
  </property>
</Properties>
</file>